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X:\_Staff Folders\meganr\Data updates for website\"/>
    </mc:Choice>
  </mc:AlternateContent>
  <xr:revisionPtr revIDLastSave="0" documentId="8_{A937F49B-7DF3-409F-BE91-1B576992CA4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nrollment by % D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D74" i="1"/>
  <c r="E74" i="1"/>
  <c r="F74" i="1"/>
  <c r="G74" i="1"/>
  <c r="H74" i="1"/>
  <c r="I74" i="1"/>
  <c r="B74" i="1"/>
  <c r="I69" i="1" l="1"/>
  <c r="I75" i="1" s="1"/>
  <c r="H69" i="1"/>
  <c r="G69" i="1"/>
  <c r="G75" i="1" s="1"/>
  <c r="F69" i="1"/>
  <c r="F75" i="1" s="1"/>
  <c r="E69" i="1"/>
  <c r="E75" i="1" s="1"/>
  <c r="D69" i="1"/>
  <c r="D75" i="1" s="1"/>
  <c r="C69" i="1"/>
  <c r="C75" i="1" s="1"/>
  <c r="B69" i="1"/>
  <c r="B75" i="1" s="1"/>
  <c r="B65" i="1"/>
  <c r="C64" i="1"/>
  <c r="D64" i="1"/>
  <c r="E64" i="1"/>
  <c r="F64" i="1"/>
  <c r="G64" i="1"/>
  <c r="H64" i="1"/>
  <c r="I64" i="1"/>
  <c r="B64" i="1"/>
  <c r="B59" i="1"/>
  <c r="C59" i="1"/>
  <c r="D59" i="1"/>
  <c r="E59" i="1"/>
  <c r="F59" i="1"/>
  <c r="G59" i="1"/>
  <c r="H59" i="1"/>
  <c r="I59" i="1"/>
  <c r="F54" i="1"/>
  <c r="I49" i="1"/>
  <c r="H49" i="1"/>
  <c r="I54" i="1"/>
  <c r="H54" i="1"/>
  <c r="G54" i="1"/>
  <c r="B70" i="1" l="1"/>
  <c r="G65" i="1"/>
  <c r="E65" i="1"/>
  <c r="D65" i="1"/>
  <c r="I60" i="1"/>
  <c r="H55" i="1"/>
  <c r="G70" i="1"/>
  <c r="F70" i="1"/>
  <c r="F65" i="1"/>
  <c r="C65" i="1"/>
  <c r="E70" i="1"/>
  <c r="D70" i="1"/>
  <c r="I70" i="1"/>
  <c r="C70" i="1"/>
  <c r="H65" i="1"/>
  <c r="H60" i="1"/>
  <c r="G60" i="1"/>
  <c r="F60" i="1"/>
  <c r="I65" i="1"/>
  <c r="B6" i="1"/>
  <c r="C6" i="1"/>
  <c r="D6" i="1"/>
  <c r="B10" i="1"/>
  <c r="C10" i="1"/>
  <c r="D10" i="1"/>
  <c r="F10" i="1"/>
  <c r="G10" i="1"/>
  <c r="E11" i="1"/>
  <c r="E12" i="1"/>
  <c r="E13" i="1"/>
  <c r="B14" i="1"/>
  <c r="C14" i="1"/>
  <c r="D14" i="1"/>
  <c r="F14" i="1"/>
  <c r="G14" i="1"/>
  <c r="E16" i="1"/>
  <c r="E17" i="1"/>
  <c r="E18" i="1"/>
  <c r="B19" i="1"/>
  <c r="C19" i="1"/>
  <c r="E19" i="1" s="1"/>
  <c r="D19" i="1"/>
  <c r="B24" i="1"/>
  <c r="C24" i="1"/>
  <c r="D24" i="1"/>
  <c r="E24" i="1"/>
  <c r="F24" i="1"/>
  <c r="G24" i="1"/>
  <c r="B29" i="1"/>
  <c r="C29" i="1"/>
  <c r="D29" i="1"/>
  <c r="E29" i="1"/>
  <c r="F29" i="1"/>
  <c r="G29" i="1"/>
  <c r="J29" i="1"/>
  <c r="B34" i="1"/>
  <c r="C34" i="1"/>
  <c r="D34" i="1"/>
  <c r="E34" i="1"/>
  <c r="F34" i="1"/>
  <c r="G34" i="1"/>
  <c r="J34" i="1"/>
  <c r="B39" i="1"/>
  <c r="C39" i="1"/>
  <c r="D39" i="1"/>
  <c r="E39" i="1"/>
  <c r="F39" i="1"/>
  <c r="G39" i="1"/>
  <c r="B44" i="1"/>
  <c r="C44" i="1"/>
  <c r="D44" i="1"/>
  <c r="E44" i="1"/>
  <c r="F44" i="1"/>
  <c r="G44" i="1"/>
  <c r="B49" i="1"/>
  <c r="C49" i="1"/>
  <c r="D49" i="1"/>
  <c r="E49" i="1"/>
  <c r="F49" i="1"/>
  <c r="F55" i="1" s="1"/>
  <c r="G49" i="1"/>
  <c r="B54" i="1"/>
  <c r="B60" i="1" s="1"/>
  <c r="C54" i="1"/>
  <c r="C60" i="1" s="1"/>
  <c r="D54" i="1"/>
  <c r="D60" i="1" s="1"/>
  <c r="E54" i="1"/>
  <c r="E60" i="1" s="1"/>
  <c r="B55" i="1" l="1"/>
  <c r="G55" i="1"/>
  <c r="G50" i="1"/>
  <c r="F50" i="1"/>
  <c r="D55" i="1"/>
  <c r="E55" i="1"/>
  <c r="C55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0" authorId="0" shapeId="0" xr:uid="{00000000-0006-0000-0000-000001000000}">
      <text>
        <r>
          <rPr>
            <sz val="10"/>
            <color rgb="FF000000"/>
            <rFont val="Arial"/>
            <family val="2"/>
          </rPr>
          <t>18468-15979 = 2489/15979 = 16%
	-Janet Gubbins</t>
        </r>
      </text>
    </comment>
  </commentList>
</comments>
</file>

<file path=xl/sharedStrings.xml><?xml version="1.0" encoding="utf-8"?>
<sst xmlns="http://schemas.openxmlformats.org/spreadsheetml/2006/main" count="150" uniqueCount="81">
  <si>
    <t>From: BOR server reports: HC0295</t>
  </si>
  <si>
    <t>Disclaimer: This data was pulled from live Banner tables and may vary from data pulled at census or on other dates.</t>
  </si>
  <si>
    <t>-</t>
  </si>
  <si>
    <t>Summer 2017</t>
  </si>
  <si>
    <t>% increase over previous year</t>
  </si>
  <si>
    <t>2016-2017 Total FY17</t>
  </si>
  <si>
    <t>Spring 2017</t>
  </si>
  <si>
    <t>Fall 2016</t>
  </si>
  <si>
    <t>Summer 2016</t>
  </si>
  <si>
    <t>2015-2016 Total FY16</t>
  </si>
  <si>
    <t>Spring 2016</t>
  </si>
  <si>
    <t xml:space="preserve">Fall 2015 </t>
  </si>
  <si>
    <t>Summer 2015</t>
  </si>
  <si>
    <t>2014-2015 Total FY15</t>
  </si>
  <si>
    <t xml:space="preserve">Spring 2015 </t>
  </si>
  <si>
    <t xml:space="preserve">Fall 2014 </t>
  </si>
  <si>
    <t xml:space="preserve">Summer 2014 </t>
  </si>
  <si>
    <t>2013-2014 Total FY14</t>
  </si>
  <si>
    <t>Spring 2014</t>
  </si>
  <si>
    <t>Fall 2013</t>
  </si>
  <si>
    <t>Summer 2013</t>
  </si>
  <si>
    <t>2012-2013 Total FY13</t>
  </si>
  <si>
    <t>Spring 2013</t>
  </si>
  <si>
    <t>Fall 2012</t>
  </si>
  <si>
    <t>Summer 2012</t>
  </si>
  <si>
    <t>2011-2012 Total FY12</t>
  </si>
  <si>
    <t>Spring 2012</t>
  </si>
  <si>
    <t>Fall 2011</t>
  </si>
  <si>
    <t>Summer 2011</t>
  </si>
  <si>
    <t>2010-2011 Total FY11</t>
  </si>
  <si>
    <t>Spring 2011</t>
  </si>
  <si>
    <t>Fall 2010</t>
  </si>
  <si>
    <t>Summer 2010</t>
  </si>
  <si>
    <t>2009-2010 Total FY10</t>
  </si>
  <si>
    <t>Spring 2010 (as of March 2010) - hc0295</t>
  </si>
  <si>
    <t>Fall 2009</t>
  </si>
  <si>
    <t>Summer 2009</t>
  </si>
  <si>
    <t>2008-2009 Total FY09</t>
  </si>
  <si>
    <t>Spring 2009</t>
  </si>
  <si>
    <t xml:space="preserve">Fall 2008 </t>
  </si>
  <si>
    <t>Summer 2008</t>
  </si>
  <si>
    <t>2007-2008 Total FY08</t>
  </si>
  <si>
    <t xml:space="preserve">Spring 2008 </t>
  </si>
  <si>
    <t>Fall 2007</t>
  </si>
  <si>
    <t>Summer 2007</t>
  </si>
  <si>
    <t>2006-2007 Total FY07</t>
  </si>
  <si>
    <t>Spring 2007</t>
  </si>
  <si>
    <t>Fall 2006</t>
  </si>
  <si>
    <t xml:space="preserve">Summer 2006 </t>
  </si>
  <si>
    <t>Fully Online</t>
  </si>
  <si>
    <t>Total Online, Including Collaboratives</t>
  </si>
  <si>
    <t>Fully Online, eTuition Only</t>
  </si>
  <si>
    <t>Partially Online</t>
  </si>
  <si>
    <t>Shortened Headers</t>
  </si>
  <si>
    <t>Enrollment MATCourses Only (discont.)</t>
  </si>
  <si>
    <t xml:space="preserve">Enrollment eMajor Courses Only (EC &amp; some EM) </t>
  </si>
  <si>
    <t>Enrollment EU Courses Only (U section)</t>
  </si>
  <si>
    <t>Enrollment WebMBA Courses Only (V)</t>
  </si>
  <si>
    <t>Enrollment eCore Courses (HC0295 or defer to eCore) (O)</t>
  </si>
  <si>
    <t>Enrollment Fully online Courses (Fully Online, including eCore &amp; WebMBA)</t>
  </si>
  <si>
    <t>Total Distance Enrollment (D, G, or N) (hc0295)</t>
  </si>
  <si>
    <t>Enrollment eTuition (NET) Courses Only (Fully Online, excluding eCore, MAT, &amp; WebMBA) HC 0360 or HC0295</t>
  </si>
  <si>
    <t>Enrollment Partial Distance (51-94% distance) D section code = D Only</t>
  </si>
  <si>
    <t>UWG Distance Enrollment Only from HC0160 (old) HC0295 (current) at census date; non-distance from HC0150, HC0295</t>
  </si>
  <si>
    <t>Fall 2017</t>
  </si>
  <si>
    <t>Fall 2018</t>
  </si>
  <si>
    <t>Fall 2019</t>
  </si>
  <si>
    <t>Fall 2020</t>
  </si>
  <si>
    <t>2017-2018 Total FY18</t>
  </si>
  <si>
    <t>Summer 2018</t>
  </si>
  <si>
    <t>Spring 2019</t>
  </si>
  <si>
    <t>2018-2019 Total FY19</t>
  </si>
  <si>
    <t>Summer 2019</t>
  </si>
  <si>
    <t>Spring 2020</t>
  </si>
  <si>
    <t>2019-2020 Total FY20</t>
  </si>
  <si>
    <t>Summer 2020</t>
  </si>
  <si>
    <t>Spring 2021</t>
  </si>
  <si>
    <t>Summer 2021</t>
  </si>
  <si>
    <t>2020-2021 Total FY21</t>
  </si>
  <si>
    <t>Spring 2018</t>
  </si>
  <si>
    <t>**Summer and Fall 2020 numbers will be different from previous trends due to COVID-19 and the move to totally online for Summer of 2020 and Dual Modality for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</si>
</sst>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  <fill>
      <patternFill patternType="solid">
        <fgColor rgb="FFBDE6E1"/>
        <bgColor rgb="FFBDE6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BDE6E1"/>
      </patternFill>
    </fill>
    <fill>
      <patternFill patternType="solid">
        <fgColor rgb="FFFFFF00"/>
        <bgColor rgb="FFBDE6E1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>
      <alignment wrapText="1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horizontal="right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" fillId="4" borderId="0" xfId="0" applyFont="1" applyFill="1" applyAlignment="1"/>
    <xf numFmtId="0" fontId="2" fillId="6" borderId="0" xfId="0" applyFont="1" applyFill="1" applyAlignment="1">
      <alignment wrapText="1"/>
    </xf>
    <xf numFmtId="0" fontId="3" fillId="6" borderId="0" xfId="0" applyFont="1" applyFill="1" applyAlignment="1">
      <alignment horizontal="right"/>
    </xf>
    <xf numFmtId="0" fontId="0" fillId="6" borderId="0" xfId="0" applyFont="1" applyFill="1" applyAlignment="1">
      <alignment horizontal="right"/>
    </xf>
    <xf numFmtId="10" fontId="0" fillId="6" borderId="0" xfId="0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10" fontId="3" fillId="3" borderId="0" xfId="0" applyNumberFormat="1" applyFont="1" applyFill="1" applyAlignment="1">
      <alignment horizontal="right"/>
    </xf>
    <xf numFmtId="0" fontId="3" fillId="5" borderId="0" xfId="0" applyFont="1" applyFill="1" applyAlignment="1"/>
    <xf numFmtId="0" fontId="3" fillId="0" borderId="0" xfId="0" applyFont="1" applyAlignment="1">
      <alignment horizontal="right"/>
    </xf>
    <xf numFmtId="0" fontId="3" fillId="6" borderId="0" xfId="0" applyFont="1" applyFill="1" applyAlignment="1"/>
    <xf numFmtId="0" fontId="3" fillId="2" borderId="0" xfId="0" applyFont="1" applyFill="1" applyAlignment="1"/>
    <xf numFmtId="0" fontId="0" fillId="6" borderId="0" xfId="0" applyFont="1" applyFill="1" applyAlignment="1"/>
    <xf numFmtId="0" fontId="2" fillId="6" borderId="1" xfId="0" applyFont="1" applyFill="1" applyBorder="1" applyAlignment="1">
      <alignment wrapText="1"/>
    </xf>
    <xf numFmtId="0" fontId="3" fillId="6" borderId="1" xfId="0" applyFont="1" applyFill="1" applyBorder="1" applyAlignment="1"/>
    <xf numFmtId="0" fontId="0" fillId="6" borderId="1" xfId="0" applyFont="1" applyFill="1" applyBorder="1" applyAlignment="1"/>
    <xf numFmtId="0" fontId="3" fillId="2" borderId="1" xfId="0" applyFont="1" applyFill="1" applyBorder="1" applyAlignment="1"/>
    <xf numFmtId="0" fontId="0" fillId="6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3" fillId="6" borderId="2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/>
    <xf numFmtId="0" fontId="3" fillId="0" borderId="0" xfId="0" applyFont="1" applyFill="1" applyAlignment="1"/>
    <xf numFmtId="10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horizontal="left" wrapText="1"/>
    </xf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5" fillId="9" borderId="0" xfId="0" applyFont="1" applyFill="1" applyAlignment="1"/>
    <xf numFmtId="0" fontId="3" fillId="9" borderId="0" xfId="0" applyFont="1" applyFill="1" applyAlignment="1">
      <alignment horizontal="right"/>
    </xf>
    <xf numFmtId="0" fontId="3" fillId="10" borderId="0" xfId="0" applyFont="1" applyFill="1" applyAlignment="1">
      <alignment horizontal="right"/>
    </xf>
    <xf numFmtId="0" fontId="2" fillId="10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5" fillId="7" borderId="0" xfId="0" applyFont="1" applyFill="1" applyAlignment="1">
      <alignment horizontal="right"/>
    </xf>
    <xf numFmtId="9" fontId="3" fillId="7" borderId="0" xfId="0" applyNumberFormat="1" applyFont="1" applyFill="1" applyAlignment="1">
      <alignment horizontal="right"/>
    </xf>
    <xf numFmtId="9" fontId="3" fillId="11" borderId="0" xfId="0" applyNumberFormat="1" applyFont="1" applyFill="1" applyAlignment="1">
      <alignment horizontal="right"/>
    </xf>
    <xf numFmtId="9" fontId="0" fillId="11" borderId="0" xfId="0" applyNumberFormat="1" applyFont="1" applyFill="1" applyAlignment="1">
      <alignment horizontal="right"/>
    </xf>
    <xf numFmtId="0" fontId="2" fillId="11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9" fontId="3" fillId="3" borderId="0" xfId="1" applyFont="1" applyFill="1" applyAlignment="1">
      <alignment horizontal="right"/>
    </xf>
    <xf numFmtId="9" fontId="2" fillId="8" borderId="0" xfId="1" applyFont="1" applyFill="1" applyAlignment="1">
      <alignment wrapText="1"/>
    </xf>
    <xf numFmtId="0" fontId="1" fillId="0" borderId="0" xfId="0" applyFont="1"/>
  </cellXfs>
  <cellStyles count="2">
    <cellStyle name="Normal" xfId="0" builtinId="0"/>
    <cellStyle name="Percent" xfId="1" builtinId="5"/>
  </cellStyles>
  <dxfs count="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/>
            </a:pPr>
            <a:r>
              <a:rPr lang="en-US"/>
              <a:t>UWG Online: Enrollment in Online Courses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'Enrollment by % DE '!$B$2</c:f>
              <c:strCache>
                <c:ptCount val="1"/>
                <c:pt idx="0">
                  <c:v>Partially Online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diamond"/>
            <c:size val="8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'Enrollment by % DE '!$A$3:$A$72</c:f>
              <c:strCache>
                <c:ptCount val="11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 </c:v>
                </c:pt>
                <c:pt idx="5">
                  <c:v>Fall 2015 </c:v>
                </c:pt>
                <c:pt idx="6">
                  <c:v>Fall 2016</c:v>
                </c:pt>
                <c:pt idx="7">
                  <c:v>Fall 2017</c:v>
                </c:pt>
                <c:pt idx="8">
                  <c:v>Fall 2018</c:v>
                </c:pt>
                <c:pt idx="9">
                  <c:v>Fall 2019</c:v>
                </c:pt>
                <c:pt idx="10">
                  <c:v>Fall 2020</c:v>
                </c:pt>
              </c:strCache>
            </c:strRef>
          </c:cat>
          <c:val>
            <c:numRef>
              <c:f>'Enrollment by % DE '!$B$3:$B$72</c:f>
              <c:numCache>
                <c:formatCode>General</c:formatCode>
                <c:ptCount val="11"/>
                <c:pt idx="0">
                  <c:v>2412</c:v>
                </c:pt>
                <c:pt idx="1">
                  <c:v>2445</c:v>
                </c:pt>
                <c:pt idx="2">
                  <c:v>1908</c:v>
                </c:pt>
                <c:pt idx="3">
                  <c:v>2267</c:v>
                </c:pt>
                <c:pt idx="4">
                  <c:v>2522</c:v>
                </c:pt>
                <c:pt idx="5">
                  <c:v>2145</c:v>
                </c:pt>
                <c:pt idx="6">
                  <c:v>2456</c:v>
                </c:pt>
                <c:pt idx="7">
                  <c:v>1722</c:v>
                </c:pt>
                <c:pt idx="8">
                  <c:v>2104</c:v>
                </c:pt>
                <c:pt idx="9">
                  <c:v>1856</c:v>
                </c:pt>
                <c:pt idx="10">
                  <c:v>1888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D-4FAC-B98C-FCDFC94AF1AC}"/>
            </c:ext>
          </c:extLst>
        </c:ser>
        <c:ser>
          <c:idx val="1"/>
          <c:order val="1"/>
          <c:tx>
            <c:strRef>
              <c:f>'Enrollment by % DE '!$E$2</c:f>
              <c:strCache>
                <c:ptCount val="1"/>
                <c:pt idx="0">
                  <c:v>Fully Online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circle"/>
            <c:size val="8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'Enrollment by % DE '!$A$3:$A$72</c:f>
              <c:strCache>
                <c:ptCount val="11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 </c:v>
                </c:pt>
                <c:pt idx="5">
                  <c:v>Fall 2015 </c:v>
                </c:pt>
                <c:pt idx="6">
                  <c:v>Fall 2016</c:v>
                </c:pt>
                <c:pt idx="7">
                  <c:v>Fall 2017</c:v>
                </c:pt>
                <c:pt idx="8">
                  <c:v>Fall 2018</c:v>
                </c:pt>
                <c:pt idx="9">
                  <c:v>Fall 2019</c:v>
                </c:pt>
                <c:pt idx="10">
                  <c:v>Fall 2020</c:v>
                </c:pt>
              </c:strCache>
            </c:strRef>
          </c:cat>
          <c:val>
            <c:numRef>
              <c:f>'Enrollment by % DE '!$E$3:$E$76</c:f>
              <c:numCache>
                <c:formatCode>General</c:formatCode>
                <c:ptCount val="11"/>
                <c:pt idx="0">
                  <c:v>4492</c:v>
                </c:pt>
                <c:pt idx="1">
                  <c:v>5993</c:v>
                </c:pt>
                <c:pt idx="2">
                  <c:v>7159</c:v>
                </c:pt>
                <c:pt idx="3">
                  <c:v>7784</c:v>
                </c:pt>
                <c:pt idx="4">
                  <c:v>8933</c:v>
                </c:pt>
                <c:pt idx="5">
                  <c:v>10913</c:v>
                </c:pt>
                <c:pt idx="6">
                  <c:v>12513</c:v>
                </c:pt>
                <c:pt idx="7">
                  <c:v>14186</c:v>
                </c:pt>
                <c:pt idx="8">
                  <c:v>15951</c:v>
                </c:pt>
                <c:pt idx="9">
                  <c:v>16322</c:v>
                </c:pt>
                <c:pt idx="10">
                  <c:v>25731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D-4FAC-B98C-FCDFC94AF1AC}"/>
            </c:ext>
          </c:extLst>
        </c:ser>
        <c:ser>
          <c:idx val="2"/>
          <c:order val="2"/>
          <c:tx>
            <c:strRef>
              <c:f>'Enrollment by % DE '!$C$2</c:f>
              <c:strCache>
                <c:ptCount val="1"/>
                <c:pt idx="0">
                  <c:v>Fully Online, eTuition Only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triangle"/>
            <c:size val="8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'Enrollment by % DE '!$A$3:$A$72</c:f>
              <c:strCache>
                <c:ptCount val="11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 </c:v>
                </c:pt>
                <c:pt idx="5">
                  <c:v>Fall 2015 </c:v>
                </c:pt>
                <c:pt idx="6">
                  <c:v>Fall 2016</c:v>
                </c:pt>
                <c:pt idx="7">
                  <c:v>Fall 2017</c:v>
                </c:pt>
                <c:pt idx="8">
                  <c:v>Fall 2018</c:v>
                </c:pt>
                <c:pt idx="9">
                  <c:v>Fall 2019</c:v>
                </c:pt>
                <c:pt idx="10">
                  <c:v>Fall 2020</c:v>
                </c:pt>
              </c:strCache>
            </c:strRef>
          </c:cat>
          <c:val>
            <c:numRef>
              <c:f>'Enrollment by % DE '!$C$3:$C$76</c:f>
              <c:numCache>
                <c:formatCode>General</c:formatCode>
                <c:ptCount val="11"/>
                <c:pt idx="0">
                  <c:v>3477</c:v>
                </c:pt>
                <c:pt idx="1">
                  <c:v>5046</c:v>
                </c:pt>
                <c:pt idx="2">
                  <c:v>6096</c:v>
                </c:pt>
                <c:pt idx="3">
                  <c:v>6790</c:v>
                </c:pt>
                <c:pt idx="4">
                  <c:v>7560</c:v>
                </c:pt>
                <c:pt idx="5">
                  <c:v>9011</c:v>
                </c:pt>
                <c:pt idx="6">
                  <c:v>10194</c:v>
                </c:pt>
                <c:pt idx="7">
                  <c:v>11500</c:v>
                </c:pt>
                <c:pt idx="8">
                  <c:v>13210</c:v>
                </c:pt>
                <c:pt idx="9">
                  <c:v>13386</c:v>
                </c:pt>
                <c:pt idx="10">
                  <c:v>21975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FD-4FAC-B98C-FCDFC94AF1AC}"/>
            </c:ext>
          </c:extLst>
        </c:ser>
        <c:ser>
          <c:idx val="3"/>
          <c:order val="3"/>
          <c:tx>
            <c:strRef>
              <c:f>'Enrollment by % DE '!$D$2</c:f>
              <c:strCache>
                <c:ptCount val="1"/>
                <c:pt idx="0">
                  <c:v>Total Online, Including Collaboratives</c:v>
                </c:pt>
              </c:strCache>
            </c:strRef>
          </c:tx>
          <c:spPr>
            <a:ln w="19050" cmpd="sng">
              <a:solidFill>
                <a:srgbClr val="109618"/>
              </a:solidFill>
            </a:ln>
          </c:spPr>
          <c:marker>
            <c:symbol val="x"/>
            <c:size val="8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'Enrollment by % DE '!$A$3:$A$72</c:f>
              <c:strCache>
                <c:ptCount val="11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 </c:v>
                </c:pt>
                <c:pt idx="5">
                  <c:v>Fall 2015 </c:v>
                </c:pt>
                <c:pt idx="6">
                  <c:v>Fall 2016</c:v>
                </c:pt>
                <c:pt idx="7">
                  <c:v>Fall 2017</c:v>
                </c:pt>
                <c:pt idx="8">
                  <c:v>Fall 2018</c:v>
                </c:pt>
                <c:pt idx="9">
                  <c:v>Fall 2019</c:v>
                </c:pt>
                <c:pt idx="10">
                  <c:v>Fall 2020</c:v>
                </c:pt>
              </c:strCache>
            </c:strRef>
          </c:cat>
          <c:val>
            <c:numRef>
              <c:f>'Enrollment by % DE '!$D$3:$D$72</c:f>
              <c:numCache>
                <c:formatCode>General</c:formatCode>
                <c:ptCount val="11"/>
                <c:pt idx="0">
                  <c:v>6904</c:v>
                </c:pt>
                <c:pt idx="1">
                  <c:v>8438</c:v>
                </c:pt>
                <c:pt idx="2">
                  <c:v>9067</c:v>
                </c:pt>
                <c:pt idx="3">
                  <c:v>10051</c:v>
                </c:pt>
                <c:pt idx="4">
                  <c:v>11455</c:v>
                </c:pt>
                <c:pt idx="5">
                  <c:v>13058</c:v>
                </c:pt>
                <c:pt idx="6">
                  <c:v>14969</c:v>
                </c:pt>
                <c:pt idx="7">
                  <c:v>15908</c:v>
                </c:pt>
                <c:pt idx="8">
                  <c:v>17985</c:v>
                </c:pt>
                <c:pt idx="9">
                  <c:v>18593</c:v>
                </c:pt>
                <c:pt idx="10">
                  <c:v>27619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FD-4FAC-B98C-FCDFC94A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36432"/>
        <c:axId val="482735648"/>
      </c:lineChart>
      <c:catAx>
        <c:axId val="48273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Fall Semesters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482735648"/>
        <c:crosses val="autoZero"/>
        <c:auto val="1"/>
        <c:lblAlgn val="ctr"/>
        <c:lblOffset val="100"/>
        <c:noMultiLvlLbl val="1"/>
      </c:catAx>
      <c:valAx>
        <c:axId val="4827356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en-US"/>
          </a:p>
        </c:txPr>
        <c:crossAx val="4827364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8</xdr:col>
      <xdr:colOff>1047750</xdr:colOff>
      <xdr:row>100</xdr:row>
      <xdr:rowOff>152399</xdr:rowOff>
    </xdr:to>
    <xdr:graphicFrame macro="">
      <xdr:nvGraphicFramePr>
        <xdr:cNvPr id="2" name="Chart 4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3"/>
  <sheetViews>
    <sheetView tabSelected="1" workbookViewId="0">
      <pane ySplit="2" topLeftCell="A3" activePane="bottomLeft" state="frozen"/>
      <selection pane="bottomLeft" activeCell="C52" sqref="C52"/>
    </sheetView>
  </sheetViews>
  <sheetFormatPr defaultColWidth="14.42578125" defaultRowHeight="12.75" customHeight="1" x14ac:dyDescent="0.2"/>
  <cols>
    <col min="1" max="1" width="44.42578125" style="1" customWidth="1"/>
    <col min="2" max="2" width="23.7109375" style="1" customWidth="1"/>
    <col min="3" max="3" width="25.85546875" style="1" customWidth="1"/>
    <col min="4" max="4" width="14.42578125" style="1" customWidth="1"/>
    <col min="5" max="5" width="18" style="1" customWidth="1"/>
    <col min="6" max="6" width="16.5703125" style="1" customWidth="1"/>
    <col min="7" max="8" width="14.42578125" style="1" customWidth="1"/>
    <col min="9" max="10" width="15.85546875" style="1" customWidth="1"/>
    <col min="11" max="16384" width="14.42578125" style="1"/>
  </cols>
  <sheetData>
    <row r="1" spans="1:10" ht="36.75" customHeight="1" x14ac:dyDescent="0.2">
      <c r="A1" s="43" t="s">
        <v>63</v>
      </c>
      <c r="B1" s="36" t="s">
        <v>62</v>
      </c>
      <c r="C1" s="28" t="s">
        <v>61</v>
      </c>
      <c r="D1" s="36" t="s">
        <v>60</v>
      </c>
      <c r="E1" s="28" t="s">
        <v>59</v>
      </c>
      <c r="F1" s="28" t="s">
        <v>58</v>
      </c>
      <c r="G1" s="28" t="s">
        <v>57</v>
      </c>
      <c r="H1" s="28" t="s">
        <v>56</v>
      </c>
      <c r="I1" s="28" t="s">
        <v>55</v>
      </c>
      <c r="J1" s="28" t="s">
        <v>54</v>
      </c>
    </row>
    <row r="2" spans="1:10" ht="36" x14ac:dyDescent="0.2">
      <c r="A2" s="44" t="s">
        <v>53</v>
      </c>
      <c r="B2" s="37" t="s">
        <v>52</v>
      </c>
      <c r="C2" s="27" t="s">
        <v>51</v>
      </c>
      <c r="D2" s="37" t="s">
        <v>50</v>
      </c>
      <c r="E2" s="26" t="s">
        <v>49</v>
      </c>
      <c r="F2" s="19"/>
      <c r="G2" s="19"/>
      <c r="H2" s="9"/>
      <c r="I2" s="9"/>
      <c r="J2" s="9"/>
    </row>
    <row r="3" spans="1:10" hidden="1" x14ac:dyDescent="0.2">
      <c r="A3" s="38" t="s">
        <v>48</v>
      </c>
      <c r="B3" s="38">
        <v>974</v>
      </c>
      <c r="C3" s="25">
        <v>283</v>
      </c>
      <c r="D3" s="38">
        <v>1748</v>
      </c>
      <c r="E3" s="24"/>
      <c r="F3" s="23" t="s">
        <v>2</v>
      </c>
      <c r="G3" s="23" t="s">
        <v>2</v>
      </c>
      <c r="H3" s="9"/>
      <c r="I3" s="9"/>
      <c r="J3" s="22"/>
    </row>
    <row r="4" spans="1:10" hidden="1" x14ac:dyDescent="0.2">
      <c r="A4" s="39" t="s">
        <v>47</v>
      </c>
      <c r="B4" s="39">
        <v>1283</v>
      </c>
      <c r="C4" s="20">
        <v>495</v>
      </c>
      <c r="D4" s="39">
        <v>2487</v>
      </c>
      <c r="E4" s="21"/>
      <c r="F4" s="19" t="s">
        <v>2</v>
      </c>
      <c r="G4" s="19" t="s">
        <v>2</v>
      </c>
      <c r="H4" s="9"/>
      <c r="I4" s="9"/>
      <c r="J4" s="9"/>
    </row>
    <row r="5" spans="1:10" hidden="1" x14ac:dyDescent="0.2">
      <c r="A5" s="39" t="s">
        <v>46</v>
      </c>
      <c r="B5" s="39">
        <v>1666</v>
      </c>
      <c r="C5" s="20">
        <v>587</v>
      </c>
      <c r="D5" s="39">
        <v>3048</v>
      </c>
      <c r="E5" s="21"/>
      <c r="F5" s="19" t="s">
        <v>2</v>
      </c>
      <c r="G5" s="19" t="s">
        <v>2</v>
      </c>
      <c r="H5" s="9"/>
      <c r="I5" s="9"/>
      <c r="J5" s="9"/>
    </row>
    <row r="6" spans="1:10" hidden="1" x14ac:dyDescent="0.2">
      <c r="A6" s="39" t="s">
        <v>45</v>
      </c>
      <c r="B6" s="39">
        <f>SUM(B3:B5)</f>
        <v>3923</v>
      </c>
      <c r="C6" s="17">
        <f>SUM(C3:C5)</f>
        <v>1365</v>
      </c>
      <c r="D6" s="39">
        <f>SUM(D3:D5)</f>
        <v>7283</v>
      </c>
      <c r="E6" s="21"/>
      <c r="F6" s="19" t="s">
        <v>2</v>
      </c>
      <c r="G6" s="19" t="s">
        <v>2</v>
      </c>
      <c r="H6" s="9"/>
      <c r="I6" s="9"/>
      <c r="J6" s="9"/>
    </row>
    <row r="7" spans="1:10" hidden="1" x14ac:dyDescent="0.2">
      <c r="A7" s="39" t="s">
        <v>44</v>
      </c>
      <c r="B7" s="39">
        <v>935</v>
      </c>
      <c r="C7" s="20">
        <v>601</v>
      </c>
      <c r="D7" s="39">
        <v>2073</v>
      </c>
      <c r="E7" s="21"/>
      <c r="F7" s="19" t="s">
        <v>2</v>
      </c>
      <c r="G7" s="19" t="s">
        <v>2</v>
      </c>
      <c r="H7" s="9"/>
      <c r="I7" s="9"/>
      <c r="J7" s="9"/>
    </row>
    <row r="8" spans="1:10" hidden="1" x14ac:dyDescent="0.2">
      <c r="A8" s="39" t="s">
        <v>43</v>
      </c>
      <c r="B8" s="39">
        <v>2415</v>
      </c>
      <c r="C8" s="20">
        <v>684</v>
      </c>
      <c r="D8" s="39">
        <v>3785</v>
      </c>
      <c r="E8" s="21"/>
      <c r="F8" s="19" t="s">
        <v>2</v>
      </c>
      <c r="G8" s="19" t="s">
        <v>2</v>
      </c>
      <c r="H8" s="9"/>
      <c r="I8" s="9"/>
      <c r="J8" s="9"/>
    </row>
    <row r="9" spans="1:10" hidden="1" x14ac:dyDescent="0.2">
      <c r="A9" s="39" t="s">
        <v>42</v>
      </c>
      <c r="B9" s="39">
        <v>1663</v>
      </c>
      <c r="C9" s="20">
        <v>2122</v>
      </c>
      <c r="D9" s="39">
        <v>4435</v>
      </c>
      <c r="E9" s="21"/>
      <c r="F9" s="19" t="s">
        <v>2</v>
      </c>
      <c r="G9" s="19" t="s">
        <v>2</v>
      </c>
      <c r="H9" s="9"/>
      <c r="I9" s="9"/>
      <c r="J9" s="9"/>
    </row>
    <row r="10" spans="1:10" hidden="1" x14ac:dyDescent="0.2">
      <c r="A10" s="39" t="s">
        <v>41</v>
      </c>
      <c r="B10" s="39">
        <f>SUM(B7:B9)</f>
        <v>5013</v>
      </c>
      <c r="C10" s="17">
        <f>SUM(C7:C9)</f>
        <v>3407</v>
      </c>
      <c r="D10" s="39">
        <f>SUM(D7:D9)</f>
        <v>10293</v>
      </c>
      <c r="E10" s="21"/>
      <c r="F10" s="19">
        <f>SUM(F7:F9)</f>
        <v>0</v>
      </c>
      <c r="G10" s="19">
        <f>SUM(G7:G9)</f>
        <v>0</v>
      </c>
      <c r="H10" s="9"/>
      <c r="I10" s="9"/>
      <c r="J10" s="9"/>
    </row>
    <row r="11" spans="1:10" hidden="1" x14ac:dyDescent="0.2">
      <c r="A11" s="39" t="s">
        <v>40</v>
      </c>
      <c r="B11" s="39">
        <v>1521</v>
      </c>
      <c r="C11" s="20">
        <v>1468</v>
      </c>
      <c r="D11" s="39">
        <v>3471</v>
      </c>
      <c r="E11" s="11">
        <f>SUM(C11, F11, G11)</f>
        <v>1947</v>
      </c>
      <c r="F11" s="19">
        <v>445</v>
      </c>
      <c r="G11" s="19">
        <v>34</v>
      </c>
      <c r="H11" s="9"/>
      <c r="I11" s="9"/>
      <c r="J11" s="9"/>
    </row>
    <row r="12" spans="1:10" hidden="1" x14ac:dyDescent="0.2">
      <c r="A12" s="39" t="s">
        <v>39</v>
      </c>
      <c r="B12" s="39">
        <v>2505</v>
      </c>
      <c r="C12" s="20">
        <v>2290</v>
      </c>
      <c r="D12" s="39">
        <v>5571</v>
      </c>
      <c r="E12" s="11">
        <f>SUM(C12, F12, G12)</f>
        <v>3066</v>
      </c>
      <c r="F12" s="19">
        <v>709</v>
      </c>
      <c r="G12" s="19">
        <v>67</v>
      </c>
      <c r="H12" s="9"/>
      <c r="I12" s="9"/>
      <c r="J12" s="9"/>
    </row>
    <row r="13" spans="1:10" hidden="1" x14ac:dyDescent="0.2">
      <c r="A13" s="39" t="s">
        <v>38</v>
      </c>
      <c r="B13" s="39">
        <v>2380</v>
      </c>
      <c r="C13" s="20">
        <v>2514</v>
      </c>
      <c r="D13" s="39">
        <v>5791</v>
      </c>
      <c r="E13" s="11">
        <f>SUM(C13, F13, G13)</f>
        <v>3411</v>
      </c>
      <c r="F13" s="19">
        <v>809</v>
      </c>
      <c r="G13" s="19">
        <v>88</v>
      </c>
      <c r="H13" s="9"/>
      <c r="I13" s="9"/>
      <c r="J13" s="9"/>
    </row>
    <row r="14" spans="1:10" hidden="1" x14ac:dyDescent="0.2">
      <c r="A14" s="39" t="s">
        <v>37</v>
      </c>
      <c r="B14" s="39">
        <f>SUM(B11:B13)</f>
        <v>6406</v>
      </c>
      <c r="C14" s="17">
        <f>SUM(C11:C13)</f>
        <v>6272</v>
      </c>
      <c r="D14" s="39">
        <f>SUM(D11:D13)</f>
        <v>14833</v>
      </c>
      <c r="E14" s="11">
        <f>SUM(C14, F14, G14)</f>
        <v>8424</v>
      </c>
      <c r="F14" s="19">
        <f>SUM(F11:F13)</f>
        <v>1963</v>
      </c>
      <c r="G14" s="19">
        <f>SUM(G11:G13)</f>
        <v>189</v>
      </c>
      <c r="H14" s="9"/>
      <c r="I14" s="9"/>
      <c r="J14" s="9"/>
    </row>
    <row r="15" spans="1:10" hidden="1" x14ac:dyDescent="0.2">
      <c r="A15" s="30" t="s">
        <v>4</v>
      </c>
      <c r="B15" s="42">
        <v>0.28000000000000003</v>
      </c>
      <c r="C15" s="16">
        <v>0.86</v>
      </c>
      <c r="D15" s="40">
        <v>0.44</v>
      </c>
      <c r="E15" s="11"/>
      <c r="F15" s="10"/>
      <c r="G15" s="10"/>
      <c r="H15" s="9"/>
      <c r="I15" s="9"/>
      <c r="J15" s="9"/>
    </row>
    <row r="16" spans="1:10" hidden="1" x14ac:dyDescent="0.2">
      <c r="A16" s="39" t="s">
        <v>36</v>
      </c>
      <c r="B16" s="30">
        <v>1658</v>
      </c>
      <c r="C16" s="18">
        <v>2372</v>
      </c>
      <c r="D16" s="30">
        <v>4850</v>
      </c>
      <c r="E16" s="11">
        <f>SUM(C16, F16, G16)</f>
        <v>3116</v>
      </c>
      <c r="F16" s="10">
        <v>663</v>
      </c>
      <c r="G16" s="10">
        <v>81</v>
      </c>
      <c r="H16" s="9"/>
      <c r="I16" s="9"/>
      <c r="J16" s="9"/>
    </row>
    <row r="17" spans="1:10" hidden="1" x14ac:dyDescent="0.2">
      <c r="A17" s="45" t="s">
        <v>35</v>
      </c>
      <c r="B17" s="30">
        <v>2215</v>
      </c>
      <c r="C17" s="2">
        <v>3109</v>
      </c>
      <c r="D17" s="30">
        <v>6353</v>
      </c>
      <c r="E17" s="11">
        <f>SUM(C17, F17, G17)</f>
        <v>4138</v>
      </c>
      <c r="F17" s="10">
        <v>935</v>
      </c>
      <c r="G17" s="10">
        <v>94</v>
      </c>
      <c r="H17" s="9"/>
      <c r="I17" s="9"/>
      <c r="J17" s="9"/>
    </row>
    <row r="18" spans="1:10" hidden="1" x14ac:dyDescent="0.2">
      <c r="A18" s="45" t="s">
        <v>34</v>
      </c>
      <c r="B18" s="30">
        <v>2166</v>
      </c>
      <c r="C18" s="2">
        <v>3650</v>
      </c>
      <c r="D18" s="30">
        <v>7019</v>
      </c>
      <c r="E18" s="11">
        <f>SUM(C18, F18, G18)</f>
        <v>4904</v>
      </c>
      <c r="F18" s="10">
        <v>1139</v>
      </c>
      <c r="G18" s="10">
        <v>115</v>
      </c>
      <c r="H18" s="9"/>
      <c r="I18" s="9"/>
      <c r="J18" s="9"/>
    </row>
    <row r="19" spans="1:10" hidden="1" x14ac:dyDescent="0.2">
      <c r="A19" s="39" t="s">
        <v>33</v>
      </c>
      <c r="B19" s="30">
        <f>SUM(B16,B17,B18)</f>
        <v>6039</v>
      </c>
      <c r="C19" s="7">
        <f>SUM(C16:C18)</f>
        <v>9131</v>
      </c>
      <c r="D19" s="30">
        <f>SUM(D16:D18)</f>
        <v>18222</v>
      </c>
      <c r="E19" s="11">
        <f>SUM(C19, F19, G19)</f>
        <v>11729</v>
      </c>
      <c r="F19" s="10">
        <v>2346</v>
      </c>
      <c r="G19" s="10">
        <v>252</v>
      </c>
      <c r="H19" s="9"/>
      <c r="I19" s="9"/>
      <c r="J19" s="9"/>
    </row>
    <row r="20" spans="1:10" hidden="1" x14ac:dyDescent="0.2">
      <c r="A20" s="30" t="s">
        <v>4</v>
      </c>
      <c r="B20" s="42">
        <v>-0.06</v>
      </c>
      <c r="C20" s="16">
        <v>0.44</v>
      </c>
      <c r="D20" s="40">
        <v>0.23</v>
      </c>
      <c r="E20" s="12">
        <v>0.28000000000000003</v>
      </c>
      <c r="F20" s="10"/>
      <c r="G20" s="10"/>
      <c r="H20" s="9"/>
      <c r="I20" s="9"/>
      <c r="J20" s="9"/>
    </row>
    <row r="21" spans="1:10" hidden="1" x14ac:dyDescent="0.2">
      <c r="A21" s="45" t="s">
        <v>32</v>
      </c>
      <c r="B21" s="30">
        <v>1163</v>
      </c>
      <c r="C21" s="2">
        <v>2732</v>
      </c>
      <c r="D21" s="30">
        <v>5055</v>
      </c>
      <c r="E21" s="11">
        <v>3569</v>
      </c>
      <c r="F21" s="10">
        <v>757</v>
      </c>
      <c r="G21" s="10">
        <v>80</v>
      </c>
      <c r="H21" s="9"/>
      <c r="I21" s="9"/>
      <c r="J21" s="9">
        <v>0</v>
      </c>
    </row>
    <row r="22" spans="1:10" ht="12.75" customHeight="1" x14ac:dyDescent="0.2">
      <c r="A22" s="46" t="s">
        <v>31</v>
      </c>
      <c r="B22" s="41">
        <v>2412</v>
      </c>
      <c r="C22" s="14">
        <v>3477</v>
      </c>
      <c r="D22" s="41">
        <v>6904</v>
      </c>
      <c r="E22" s="15">
        <v>4492</v>
      </c>
      <c r="F22" s="14">
        <v>932</v>
      </c>
      <c r="G22" s="14">
        <v>77</v>
      </c>
      <c r="H22" s="9"/>
      <c r="I22" s="9"/>
      <c r="J22" s="9">
        <v>6</v>
      </c>
    </row>
    <row r="23" spans="1:10" hidden="1" x14ac:dyDescent="0.2">
      <c r="A23" s="46" t="s">
        <v>30</v>
      </c>
      <c r="B23" s="30">
        <v>2069</v>
      </c>
      <c r="C23" s="10">
        <v>3280</v>
      </c>
      <c r="D23" s="30">
        <v>6456</v>
      </c>
      <c r="E23" s="11">
        <v>4387</v>
      </c>
      <c r="F23" s="10">
        <v>1011</v>
      </c>
      <c r="G23" s="10">
        <v>90</v>
      </c>
      <c r="H23" s="9"/>
      <c r="I23" s="9"/>
      <c r="J23" s="9">
        <v>6</v>
      </c>
    </row>
    <row r="24" spans="1:10" hidden="1" x14ac:dyDescent="0.2">
      <c r="A24" s="47" t="s">
        <v>29</v>
      </c>
      <c r="B24" s="30">
        <f>SUM(B21,B22,B23)</f>
        <v>5644</v>
      </c>
      <c r="C24" s="10">
        <f>SUM(C21:C23)</f>
        <v>9489</v>
      </c>
      <c r="D24" s="30">
        <f>SUM(D21:D23)</f>
        <v>18415</v>
      </c>
      <c r="E24" s="11">
        <f>SUM(E21:E23)</f>
        <v>12448</v>
      </c>
      <c r="F24" s="10">
        <f>SUM(F21:F23)</f>
        <v>2700</v>
      </c>
      <c r="G24" s="10">
        <f>SUM(G21:G23)</f>
        <v>247</v>
      </c>
      <c r="H24" s="9"/>
      <c r="I24" s="9"/>
      <c r="J24" s="9">
        <v>12</v>
      </c>
    </row>
    <row r="25" spans="1:10" hidden="1" x14ac:dyDescent="0.2">
      <c r="A25" s="48" t="s">
        <v>4</v>
      </c>
      <c r="B25" s="42">
        <v>-7.0000000000000007E-2</v>
      </c>
      <c r="C25" s="13">
        <v>0.04</v>
      </c>
      <c r="D25" s="40">
        <v>0.01</v>
      </c>
      <c r="E25" s="12">
        <v>0.06</v>
      </c>
      <c r="F25" s="10"/>
      <c r="G25" s="10"/>
      <c r="H25" s="9"/>
      <c r="I25" s="9"/>
      <c r="J25" s="9"/>
    </row>
    <row r="26" spans="1:10" hidden="1" x14ac:dyDescent="0.2">
      <c r="A26" s="46" t="s">
        <v>28</v>
      </c>
      <c r="B26" s="30">
        <v>1384</v>
      </c>
      <c r="C26" s="10">
        <v>3579</v>
      </c>
      <c r="D26" s="30">
        <v>5707</v>
      </c>
      <c r="E26" s="11">
        <v>4323</v>
      </c>
      <c r="F26" s="10">
        <v>680</v>
      </c>
      <c r="G26" s="10">
        <v>60</v>
      </c>
      <c r="H26" s="9"/>
      <c r="I26" s="9"/>
      <c r="J26" s="9">
        <v>4</v>
      </c>
    </row>
    <row r="27" spans="1:10" x14ac:dyDescent="0.2">
      <c r="A27" s="46" t="s">
        <v>27</v>
      </c>
      <c r="B27" s="30">
        <v>2445</v>
      </c>
      <c r="C27" s="10">
        <v>5046</v>
      </c>
      <c r="D27" s="30">
        <v>8438</v>
      </c>
      <c r="E27" s="11">
        <v>5993</v>
      </c>
      <c r="F27" s="10">
        <v>877</v>
      </c>
      <c r="G27" s="10">
        <v>64</v>
      </c>
      <c r="H27" s="9"/>
      <c r="I27" s="9"/>
      <c r="J27" s="9">
        <v>6</v>
      </c>
    </row>
    <row r="28" spans="1:10" hidden="1" x14ac:dyDescent="0.2">
      <c r="A28" s="46" t="s">
        <v>26</v>
      </c>
      <c r="B28" s="30">
        <v>1933</v>
      </c>
      <c r="C28" s="10">
        <v>5590</v>
      </c>
      <c r="D28" s="30">
        <v>8600</v>
      </c>
      <c r="E28" s="11">
        <v>6667</v>
      </c>
      <c r="F28" s="10">
        <v>994</v>
      </c>
      <c r="G28" s="10">
        <v>80</v>
      </c>
      <c r="H28" s="9"/>
      <c r="I28" s="9"/>
      <c r="J28" s="9">
        <v>3</v>
      </c>
    </row>
    <row r="29" spans="1:10" hidden="1" x14ac:dyDescent="0.2">
      <c r="A29" s="47" t="s">
        <v>25</v>
      </c>
      <c r="B29" s="30">
        <f>SUM(B26,B27,B28)</f>
        <v>5762</v>
      </c>
      <c r="C29" s="10">
        <f>SUM(C26:C28)</f>
        <v>14215</v>
      </c>
      <c r="D29" s="30">
        <f>SUM(D26:D28)</f>
        <v>22745</v>
      </c>
      <c r="E29" s="11">
        <f>SUM(E26:E28)</f>
        <v>16983</v>
      </c>
      <c r="F29" s="10">
        <f>SUM(F26:F28)</f>
        <v>2551</v>
      </c>
      <c r="G29" s="10">
        <f>SUM(G26:G28)</f>
        <v>204</v>
      </c>
      <c r="H29" s="9"/>
      <c r="I29" s="9"/>
      <c r="J29" s="9">
        <f>SUM(J26:J28)</f>
        <v>13</v>
      </c>
    </row>
    <row r="30" spans="1:10" hidden="1" x14ac:dyDescent="0.2">
      <c r="A30" s="48" t="s">
        <v>4</v>
      </c>
      <c r="B30" s="42">
        <v>0.02</v>
      </c>
      <c r="C30" s="13">
        <v>0.33</v>
      </c>
      <c r="D30" s="40">
        <v>0.19</v>
      </c>
      <c r="E30" s="12">
        <v>0.27</v>
      </c>
      <c r="F30" s="10"/>
      <c r="G30" s="10"/>
      <c r="H30" s="9"/>
      <c r="I30" s="9"/>
      <c r="J30" s="9"/>
    </row>
    <row r="31" spans="1:10" hidden="1" x14ac:dyDescent="0.2">
      <c r="A31" s="46" t="s">
        <v>24</v>
      </c>
      <c r="B31" s="30">
        <v>1110</v>
      </c>
      <c r="C31" s="10">
        <v>3895</v>
      </c>
      <c r="D31" s="30">
        <v>5513</v>
      </c>
      <c r="E31" s="11">
        <v>4403</v>
      </c>
      <c r="F31" s="10">
        <v>455</v>
      </c>
      <c r="G31" s="10">
        <v>50</v>
      </c>
      <c r="H31" s="9"/>
      <c r="I31" s="9"/>
      <c r="J31" s="9">
        <v>3</v>
      </c>
    </row>
    <row r="32" spans="1:10" x14ac:dyDescent="0.2">
      <c r="A32" s="46" t="s">
        <v>23</v>
      </c>
      <c r="B32" s="30">
        <v>1908</v>
      </c>
      <c r="C32" s="10">
        <v>6096</v>
      </c>
      <c r="D32" s="30">
        <v>9067</v>
      </c>
      <c r="E32" s="11">
        <v>7159</v>
      </c>
      <c r="F32" s="10">
        <v>993</v>
      </c>
      <c r="G32" s="10">
        <v>70</v>
      </c>
      <c r="H32" s="9"/>
      <c r="I32" s="9"/>
      <c r="J32" s="9">
        <v>0</v>
      </c>
    </row>
    <row r="33" spans="1:10" hidden="1" x14ac:dyDescent="0.2">
      <c r="A33" s="46" t="s">
        <v>22</v>
      </c>
      <c r="B33" s="30">
        <v>2072</v>
      </c>
      <c r="C33" s="10">
        <v>5988</v>
      </c>
      <c r="D33" s="30">
        <v>9275</v>
      </c>
      <c r="E33" s="11">
        <v>7203</v>
      </c>
      <c r="F33" s="10">
        <v>1122</v>
      </c>
      <c r="G33" s="10">
        <v>93</v>
      </c>
      <c r="H33" s="9"/>
      <c r="I33" s="9"/>
      <c r="J33" s="9">
        <v>0</v>
      </c>
    </row>
    <row r="34" spans="1:10" hidden="1" x14ac:dyDescent="0.2">
      <c r="A34" s="47" t="s">
        <v>21</v>
      </c>
      <c r="B34" s="30">
        <f>SUM(B31,B32,B33)</f>
        <v>5090</v>
      </c>
      <c r="C34" s="10">
        <f>SUM(C31:C33)</f>
        <v>15979</v>
      </c>
      <c r="D34" s="30">
        <f>SUM(D31:D33)</f>
        <v>23855</v>
      </c>
      <c r="E34" s="11">
        <f>SUM(E31:E33)</f>
        <v>18765</v>
      </c>
      <c r="F34" s="10">
        <f>SUM(F31:F33)</f>
        <v>2570</v>
      </c>
      <c r="G34" s="10">
        <f>SUM(G31:G33)</f>
        <v>213</v>
      </c>
      <c r="H34" s="9"/>
      <c r="I34" s="9"/>
      <c r="J34" s="9">
        <f>SUM(J31:J33)</f>
        <v>3</v>
      </c>
    </row>
    <row r="35" spans="1:10" hidden="1" x14ac:dyDescent="0.2">
      <c r="A35" s="48" t="s">
        <v>4</v>
      </c>
      <c r="B35" s="42">
        <v>-0.12</v>
      </c>
      <c r="C35" s="13">
        <v>0.11</v>
      </c>
      <c r="D35" s="40">
        <v>0.05</v>
      </c>
      <c r="E35" s="12">
        <v>0.1</v>
      </c>
      <c r="F35" s="10"/>
      <c r="G35" s="10"/>
      <c r="H35" s="9"/>
      <c r="I35" s="9" t="s">
        <v>2</v>
      </c>
      <c r="J35" s="9" t="s">
        <v>2</v>
      </c>
    </row>
    <row r="36" spans="1:10" hidden="1" x14ac:dyDescent="0.2">
      <c r="A36" s="49" t="s">
        <v>20</v>
      </c>
      <c r="B36" s="30">
        <v>889</v>
      </c>
      <c r="C36" s="10">
        <v>4284</v>
      </c>
      <c r="D36" s="30">
        <v>5591</v>
      </c>
      <c r="E36" s="11">
        <v>4702</v>
      </c>
      <c r="F36" s="10">
        <v>351</v>
      </c>
      <c r="G36" s="10">
        <v>67</v>
      </c>
      <c r="H36" s="9" t="s">
        <v>2</v>
      </c>
      <c r="I36" s="9" t="s">
        <v>2</v>
      </c>
      <c r="J36" s="9" t="s">
        <v>2</v>
      </c>
    </row>
    <row r="37" spans="1:10" x14ac:dyDescent="0.2">
      <c r="A37" s="49" t="s">
        <v>19</v>
      </c>
      <c r="B37" s="30">
        <v>2267</v>
      </c>
      <c r="C37" s="10">
        <v>6790</v>
      </c>
      <c r="D37" s="30">
        <v>10051</v>
      </c>
      <c r="E37" s="11">
        <v>7784</v>
      </c>
      <c r="F37" s="10">
        <v>900</v>
      </c>
      <c r="G37" s="10">
        <v>94</v>
      </c>
      <c r="H37" s="9" t="s">
        <v>2</v>
      </c>
      <c r="I37" s="9" t="s">
        <v>2</v>
      </c>
      <c r="J37" s="9" t="s">
        <v>2</v>
      </c>
    </row>
    <row r="38" spans="1:10" ht="13.5" hidden="1" customHeight="1" x14ac:dyDescent="0.2">
      <c r="A38" s="49" t="s">
        <v>18</v>
      </c>
      <c r="B38" s="30">
        <v>1955</v>
      </c>
      <c r="C38" s="10">
        <v>7394</v>
      </c>
      <c r="D38" s="30">
        <v>10621</v>
      </c>
      <c r="E38" s="11">
        <v>8666</v>
      </c>
      <c r="F38" s="10">
        <v>1146</v>
      </c>
      <c r="G38" s="10">
        <v>126</v>
      </c>
      <c r="H38" s="9" t="s">
        <v>2</v>
      </c>
      <c r="I38" s="9" t="s">
        <v>2</v>
      </c>
      <c r="J38" s="9" t="s">
        <v>2</v>
      </c>
    </row>
    <row r="39" spans="1:10" hidden="1" x14ac:dyDescent="0.2">
      <c r="A39" s="47" t="s">
        <v>17</v>
      </c>
      <c r="B39" s="30">
        <f>SUM(B36:B38)</f>
        <v>5111</v>
      </c>
      <c r="C39" s="10">
        <f>SUM(C36:C38)</f>
        <v>18468</v>
      </c>
      <c r="D39" s="30">
        <f>SUM(D36:D38)</f>
        <v>26263</v>
      </c>
      <c r="E39" s="10">
        <f>SUM(E36:E38)</f>
        <v>21152</v>
      </c>
      <c r="F39" s="10">
        <f>SUM(F35:F37)</f>
        <v>1251</v>
      </c>
      <c r="G39" s="10">
        <f>SUM(G35:G37)</f>
        <v>161</v>
      </c>
      <c r="H39" s="9" t="s">
        <v>2</v>
      </c>
      <c r="I39" s="9" t="s">
        <v>2</v>
      </c>
      <c r="J39" s="9" t="s">
        <v>2</v>
      </c>
    </row>
    <row r="40" spans="1:10" hidden="1" x14ac:dyDescent="0.2">
      <c r="A40" s="48" t="s">
        <v>4</v>
      </c>
      <c r="B40" s="42">
        <v>0.01</v>
      </c>
      <c r="C40" s="13">
        <v>0.16</v>
      </c>
      <c r="D40" s="40">
        <v>0.1</v>
      </c>
      <c r="E40" s="12">
        <v>0.13</v>
      </c>
      <c r="F40" s="10"/>
      <c r="G40" s="10"/>
      <c r="H40" s="9"/>
      <c r="I40" s="9" t="s">
        <v>2</v>
      </c>
      <c r="J40" s="9" t="s">
        <v>2</v>
      </c>
    </row>
    <row r="41" spans="1:10" hidden="1" x14ac:dyDescent="0.2">
      <c r="A41" s="49" t="s">
        <v>16</v>
      </c>
      <c r="B41" s="30">
        <v>788</v>
      </c>
      <c r="C41" s="10">
        <v>4574</v>
      </c>
      <c r="D41" s="30">
        <v>5873</v>
      </c>
      <c r="E41" s="11">
        <v>5085</v>
      </c>
      <c r="F41" s="10">
        <v>429</v>
      </c>
      <c r="G41" s="10">
        <v>82</v>
      </c>
      <c r="H41" s="9" t="s">
        <v>2</v>
      </c>
      <c r="I41" s="9" t="s">
        <v>2</v>
      </c>
      <c r="J41" s="9" t="s">
        <v>2</v>
      </c>
    </row>
    <row r="42" spans="1:10" x14ac:dyDescent="0.2">
      <c r="A42" s="49" t="s">
        <v>15</v>
      </c>
      <c r="B42" s="30">
        <v>2522</v>
      </c>
      <c r="C42" s="10">
        <v>7560</v>
      </c>
      <c r="D42" s="30">
        <v>11455</v>
      </c>
      <c r="E42" s="11">
        <v>8933</v>
      </c>
      <c r="F42" s="10">
        <v>1233</v>
      </c>
      <c r="G42" s="10">
        <v>140</v>
      </c>
      <c r="H42" s="9" t="s">
        <v>2</v>
      </c>
      <c r="I42" s="9" t="s">
        <v>2</v>
      </c>
      <c r="J42" s="9" t="s">
        <v>2</v>
      </c>
    </row>
    <row r="43" spans="1:10" hidden="1" x14ac:dyDescent="0.2">
      <c r="A43" s="49" t="s">
        <v>14</v>
      </c>
      <c r="B43" s="30">
        <v>2013</v>
      </c>
      <c r="C43" s="10">
        <v>8221</v>
      </c>
      <c r="D43" s="30">
        <v>12374</v>
      </c>
      <c r="E43" s="11">
        <v>10361</v>
      </c>
      <c r="F43" s="10">
        <v>1939</v>
      </c>
      <c r="G43" s="10">
        <v>201</v>
      </c>
      <c r="H43" s="9" t="s">
        <v>2</v>
      </c>
      <c r="I43" s="9" t="s">
        <v>2</v>
      </c>
      <c r="J43" s="9" t="s">
        <v>2</v>
      </c>
    </row>
    <row r="44" spans="1:10" s="58" customFormat="1" hidden="1" x14ac:dyDescent="0.2">
      <c r="A44" s="54" t="s">
        <v>13</v>
      </c>
      <c r="B44" s="55">
        <f t="shared" ref="B44:G44" si="0">SUM(B41:B43)</f>
        <v>5323</v>
      </c>
      <c r="C44" s="56">
        <f t="shared" si="0"/>
        <v>20355</v>
      </c>
      <c r="D44" s="55">
        <f t="shared" si="0"/>
        <v>29702</v>
      </c>
      <c r="E44" s="56">
        <f t="shared" si="0"/>
        <v>24379</v>
      </c>
      <c r="F44" s="56">
        <f t="shared" si="0"/>
        <v>3601</v>
      </c>
      <c r="G44" s="56">
        <f t="shared" si="0"/>
        <v>423</v>
      </c>
      <c r="H44" s="57" t="s">
        <v>2</v>
      </c>
      <c r="I44" s="57" t="s">
        <v>2</v>
      </c>
      <c r="J44" s="57" t="s">
        <v>2</v>
      </c>
    </row>
    <row r="45" spans="1:10" s="64" customFormat="1" hidden="1" x14ac:dyDescent="0.2">
      <c r="A45" s="59" t="s">
        <v>4</v>
      </c>
      <c r="B45" s="60">
        <v>0.04</v>
      </c>
      <c r="C45" s="61">
        <v>0.1</v>
      </c>
      <c r="D45" s="60">
        <v>0.13</v>
      </c>
      <c r="E45" s="62">
        <v>0.15</v>
      </c>
      <c r="F45" s="62">
        <v>1.8766</v>
      </c>
      <c r="G45" s="62">
        <v>1.6266</v>
      </c>
      <c r="H45" s="63"/>
      <c r="I45" s="63" t="s">
        <v>2</v>
      </c>
      <c r="J45" s="63" t="s">
        <v>2</v>
      </c>
    </row>
    <row r="46" spans="1:10" hidden="1" x14ac:dyDescent="0.2">
      <c r="A46" s="49" t="s">
        <v>12</v>
      </c>
      <c r="B46" s="30">
        <v>681</v>
      </c>
      <c r="C46" s="10">
        <v>5876</v>
      </c>
      <c r="D46" s="30">
        <v>7359</v>
      </c>
      <c r="E46" s="11">
        <v>6678</v>
      </c>
      <c r="F46" s="10">
        <v>642</v>
      </c>
      <c r="G46" s="10">
        <v>160</v>
      </c>
      <c r="H46" s="9" t="s">
        <v>2</v>
      </c>
      <c r="I46" s="9" t="s">
        <v>2</v>
      </c>
      <c r="J46" s="9" t="s">
        <v>2</v>
      </c>
    </row>
    <row r="47" spans="1:10" ht="15" customHeight="1" x14ac:dyDescent="0.2">
      <c r="A47" s="49" t="s">
        <v>11</v>
      </c>
      <c r="B47" s="30">
        <v>2145</v>
      </c>
      <c r="C47" s="10">
        <v>9011</v>
      </c>
      <c r="D47" s="30">
        <v>13058</v>
      </c>
      <c r="E47" s="11">
        <v>10913</v>
      </c>
      <c r="F47" s="10">
        <v>1716</v>
      </c>
      <c r="G47" s="10">
        <v>186</v>
      </c>
      <c r="H47" s="9" t="s">
        <v>2</v>
      </c>
      <c r="I47" s="9" t="s">
        <v>2</v>
      </c>
      <c r="J47" s="9" t="s">
        <v>2</v>
      </c>
    </row>
    <row r="48" spans="1:10" hidden="1" x14ac:dyDescent="0.2">
      <c r="A48" s="49" t="s">
        <v>10</v>
      </c>
      <c r="B48" s="30">
        <v>2168</v>
      </c>
      <c r="C48" s="10">
        <v>9494</v>
      </c>
      <c r="D48" s="30">
        <v>13967</v>
      </c>
      <c r="E48" s="11">
        <v>11799</v>
      </c>
      <c r="F48" s="10">
        <v>2084</v>
      </c>
      <c r="G48" s="10">
        <v>221</v>
      </c>
      <c r="H48" s="9">
        <v>4</v>
      </c>
      <c r="I48" s="9">
        <v>0</v>
      </c>
      <c r="J48" s="9" t="s">
        <v>2</v>
      </c>
    </row>
    <row r="49" spans="1:10" s="58" customFormat="1" hidden="1" x14ac:dyDescent="0.2">
      <c r="A49" s="54" t="s">
        <v>9</v>
      </c>
      <c r="B49" s="55">
        <f t="shared" ref="B49:G49" si="1">SUM(B46:B48)</f>
        <v>4994</v>
      </c>
      <c r="C49" s="56">
        <f t="shared" si="1"/>
        <v>24381</v>
      </c>
      <c r="D49" s="55">
        <f t="shared" si="1"/>
        <v>34384</v>
      </c>
      <c r="E49" s="56">
        <f t="shared" si="1"/>
        <v>29390</v>
      </c>
      <c r="F49" s="56">
        <f t="shared" si="1"/>
        <v>4442</v>
      </c>
      <c r="G49" s="56">
        <f t="shared" si="1"/>
        <v>567</v>
      </c>
      <c r="H49" s="57">
        <f>SUM(H46:H48)</f>
        <v>4</v>
      </c>
      <c r="I49" s="57">
        <f>SUM(I46:I48)</f>
        <v>0</v>
      </c>
      <c r="J49" s="57" t="s">
        <v>2</v>
      </c>
    </row>
    <row r="50" spans="1:10" s="64" customFormat="1" hidden="1" x14ac:dyDescent="0.2">
      <c r="A50" s="59" t="s">
        <v>4</v>
      </c>
      <c r="B50" s="60">
        <v>-0.06</v>
      </c>
      <c r="C50" s="61">
        <v>0.2</v>
      </c>
      <c r="D50" s="60">
        <v>0.16</v>
      </c>
      <c r="E50" s="62">
        <v>0.21</v>
      </c>
      <c r="F50" s="62">
        <f>(F49/F44)-1</f>
        <v>0.23354623715634548</v>
      </c>
      <c r="G50" s="62">
        <f t="shared" ref="G50:I50" si="2">(G49/G44)-1</f>
        <v>0.34042553191489366</v>
      </c>
      <c r="H50" s="62"/>
      <c r="I50" s="62"/>
      <c r="J50" s="63" t="s">
        <v>2</v>
      </c>
    </row>
    <row r="51" spans="1:10" hidden="1" x14ac:dyDescent="0.2">
      <c r="A51" s="49" t="s">
        <v>8</v>
      </c>
      <c r="B51" s="30">
        <v>636</v>
      </c>
      <c r="C51" s="10">
        <v>7182</v>
      </c>
      <c r="D51" s="30">
        <v>8604</v>
      </c>
      <c r="E51" s="11">
        <v>7968</v>
      </c>
      <c r="F51" s="10">
        <v>650</v>
      </c>
      <c r="G51" s="10">
        <v>136</v>
      </c>
      <c r="H51" s="9">
        <v>0</v>
      </c>
      <c r="I51" s="9">
        <v>0</v>
      </c>
      <c r="J51" s="9" t="s">
        <v>2</v>
      </c>
    </row>
    <row r="52" spans="1:10" x14ac:dyDescent="0.2">
      <c r="A52" s="49" t="s">
        <v>7</v>
      </c>
      <c r="B52" s="30">
        <v>2456</v>
      </c>
      <c r="C52" s="10">
        <v>10194</v>
      </c>
      <c r="D52" s="30">
        <v>14969</v>
      </c>
      <c r="E52" s="11">
        <v>12513</v>
      </c>
      <c r="F52" s="10">
        <v>2135</v>
      </c>
      <c r="G52" s="10">
        <v>136</v>
      </c>
      <c r="H52" s="9">
        <v>8</v>
      </c>
      <c r="I52" s="9">
        <v>48</v>
      </c>
      <c r="J52" s="9" t="s">
        <v>2</v>
      </c>
    </row>
    <row r="53" spans="1:10" hidden="1" x14ac:dyDescent="0.2">
      <c r="A53" s="51" t="s">
        <v>6</v>
      </c>
      <c r="B53" s="2">
        <v>2198</v>
      </c>
      <c r="C53" s="10">
        <v>11283</v>
      </c>
      <c r="D53" s="30">
        <v>16195</v>
      </c>
      <c r="E53" s="11">
        <v>13997</v>
      </c>
      <c r="F53" s="10">
        <v>2412</v>
      </c>
      <c r="G53" s="10">
        <v>168</v>
      </c>
      <c r="H53" s="9">
        <v>11</v>
      </c>
      <c r="I53" s="9">
        <v>134</v>
      </c>
      <c r="J53" s="9" t="s">
        <v>2</v>
      </c>
    </row>
    <row r="54" spans="1:10" hidden="1" x14ac:dyDescent="0.2">
      <c r="A54" s="8" t="s">
        <v>5</v>
      </c>
      <c r="B54" s="7">
        <f>SUM(B51:B53)</f>
        <v>5290</v>
      </c>
      <c r="C54" s="7">
        <f>SUM(C51:C53)</f>
        <v>28659</v>
      </c>
      <c r="D54" s="7">
        <f>SUM(D51:D53)</f>
        <v>39768</v>
      </c>
      <c r="E54" s="7">
        <f>SUM(E51:E53)</f>
        <v>34478</v>
      </c>
      <c r="F54" s="6">
        <f>SUM(F51:F53)</f>
        <v>5197</v>
      </c>
      <c r="G54" s="6">
        <f>SUM(G51:G53)</f>
        <v>440</v>
      </c>
      <c r="H54" s="5">
        <f>SUM(H51:H53)</f>
        <v>19</v>
      </c>
      <c r="I54" s="5">
        <f>SUM(I51:I53)</f>
        <v>182</v>
      </c>
      <c r="J54" s="5"/>
    </row>
    <row r="55" spans="1:10" hidden="1" x14ac:dyDescent="0.2">
      <c r="A55" s="4" t="s">
        <v>4</v>
      </c>
      <c r="B55" s="65">
        <f>(B54/B49)-1</f>
        <v>5.9271125350420562E-2</v>
      </c>
      <c r="C55" s="65">
        <f t="shared" ref="C55:I55" si="3">(C54/C49)-1</f>
        <v>0.17546450104589639</v>
      </c>
      <c r="D55" s="65">
        <f t="shared" si="3"/>
        <v>0.15658445788738939</v>
      </c>
      <c r="E55" s="65">
        <f t="shared" si="3"/>
        <v>0.17312010888057161</v>
      </c>
      <c r="F55" s="65">
        <f t="shared" si="3"/>
        <v>0.16996848266546594</v>
      </c>
      <c r="G55" s="65">
        <f t="shared" si="3"/>
        <v>-0.22398589065255736</v>
      </c>
      <c r="H55" s="65">
        <f t="shared" si="3"/>
        <v>3.75</v>
      </c>
      <c r="I55" s="65"/>
      <c r="J55" s="52" t="s">
        <v>2</v>
      </c>
    </row>
    <row r="56" spans="1:10" hidden="1" x14ac:dyDescent="0.2">
      <c r="A56" s="50" t="s">
        <v>3</v>
      </c>
      <c r="B56" s="2">
        <v>828</v>
      </c>
      <c r="C56" s="10">
        <v>7848</v>
      </c>
      <c r="D56" s="30">
        <v>9439</v>
      </c>
      <c r="E56" s="11">
        <v>8611</v>
      </c>
      <c r="F56" s="10">
        <v>594</v>
      </c>
      <c r="G56" s="10">
        <v>119</v>
      </c>
      <c r="H56" s="9">
        <v>4</v>
      </c>
      <c r="I56" s="9">
        <v>50</v>
      </c>
      <c r="J56" s="9" t="s">
        <v>2</v>
      </c>
    </row>
    <row r="57" spans="1:10" x14ac:dyDescent="0.2">
      <c r="A57" s="50" t="s">
        <v>64</v>
      </c>
      <c r="B57" s="30">
        <v>1722</v>
      </c>
      <c r="C57" s="10">
        <v>11500</v>
      </c>
      <c r="D57" s="30">
        <v>15908</v>
      </c>
      <c r="E57" s="11">
        <v>14186</v>
      </c>
      <c r="F57" s="10">
        <v>2355</v>
      </c>
      <c r="G57" s="10">
        <v>119</v>
      </c>
      <c r="H57" s="9">
        <v>16</v>
      </c>
      <c r="I57" s="9">
        <v>212</v>
      </c>
      <c r="J57" s="9"/>
    </row>
    <row r="58" spans="1:10" hidden="1" x14ac:dyDescent="0.2">
      <c r="A58" s="50" t="s">
        <v>79</v>
      </c>
      <c r="B58" s="30">
        <v>1888</v>
      </c>
      <c r="C58" s="10">
        <v>12175</v>
      </c>
      <c r="D58" s="30">
        <v>16974</v>
      </c>
      <c r="E58" s="11">
        <v>15086</v>
      </c>
      <c r="F58" s="10">
        <v>2512</v>
      </c>
      <c r="G58" s="10">
        <v>149</v>
      </c>
      <c r="H58" s="9">
        <v>11</v>
      </c>
      <c r="I58" s="9">
        <v>239</v>
      </c>
      <c r="J58" s="9"/>
    </row>
    <row r="59" spans="1:10" hidden="1" x14ac:dyDescent="0.2">
      <c r="A59" s="8" t="s">
        <v>68</v>
      </c>
      <c r="B59" s="5">
        <f t="shared" ref="B59:H59" si="4">SUM(B56:B58)</f>
        <v>4438</v>
      </c>
      <c r="C59" s="5">
        <f t="shared" si="4"/>
        <v>31523</v>
      </c>
      <c r="D59" s="5">
        <f t="shared" si="4"/>
        <v>42321</v>
      </c>
      <c r="E59" s="5">
        <f t="shared" si="4"/>
        <v>37883</v>
      </c>
      <c r="F59" s="5">
        <f t="shared" si="4"/>
        <v>5461</v>
      </c>
      <c r="G59" s="5">
        <f t="shared" si="4"/>
        <v>387</v>
      </c>
      <c r="H59" s="5">
        <f t="shared" si="4"/>
        <v>31</v>
      </c>
      <c r="I59" s="5">
        <f>SUM(I56:I58)</f>
        <v>501</v>
      </c>
      <c r="J59" s="5"/>
    </row>
    <row r="60" spans="1:10" hidden="1" x14ac:dyDescent="0.2">
      <c r="A60" s="4" t="s">
        <v>4</v>
      </c>
      <c r="B60" s="65">
        <f>(B59/B54)-1</f>
        <v>-0.16105860113421555</v>
      </c>
      <c r="C60" s="65">
        <f t="shared" ref="C60:I60" si="5">(C59/C54)-1</f>
        <v>9.9933703199692969E-2</v>
      </c>
      <c r="D60" s="65">
        <f t="shared" si="5"/>
        <v>6.4197344598672323E-2</v>
      </c>
      <c r="E60" s="65">
        <f t="shared" si="5"/>
        <v>9.8758628690759354E-2</v>
      </c>
      <c r="F60" s="65">
        <f t="shared" si="5"/>
        <v>5.0798537617856354E-2</v>
      </c>
      <c r="G60" s="65">
        <f t="shared" si="5"/>
        <v>-0.12045454545454548</v>
      </c>
      <c r="H60" s="65">
        <f t="shared" si="5"/>
        <v>0.63157894736842102</v>
      </c>
      <c r="I60" s="65">
        <f t="shared" si="5"/>
        <v>1.7527472527472527</v>
      </c>
      <c r="J60" s="53"/>
    </row>
    <row r="61" spans="1:10" hidden="1" x14ac:dyDescent="0.2">
      <c r="A61" s="50" t="s">
        <v>69</v>
      </c>
      <c r="B61" s="30">
        <v>850</v>
      </c>
      <c r="C61" s="10">
        <v>10320</v>
      </c>
      <c r="D61" s="30">
        <v>11835</v>
      </c>
      <c r="E61" s="11">
        <v>11143</v>
      </c>
      <c r="F61" s="10">
        <v>648</v>
      </c>
      <c r="G61" s="10">
        <v>89</v>
      </c>
      <c r="H61" s="9">
        <v>0</v>
      </c>
      <c r="I61" s="9">
        <v>86</v>
      </c>
      <c r="J61" s="9"/>
    </row>
    <row r="62" spans="1:10" x14ac:dyDescent="0.2">
      <c r="A62" s="50" t="s">
        <v>65</v>
      </c>
      <c r="B62" s="30">
        <v>2104</v>
      </c>
      <c r="C62" s="10">
        <v>13210</v>
      </c>
      <c r="D62" s="30">
        <v>17985</v>
      </c>
      <c r="E62" s="11">
        <v>15951</v>
      </c>
      <c r="F62" s="10">
        <v>2359</v>
      </c>
      <c r="G62" s="10">
        <v>94</v>
      </c>
      <c r="H62" s="9">
        <v>0</v>
      </c>
      <c r="I62" s="9">
        <v>285</v>
      </c>
      <c r="J62" s="9"/>
    </row>
    <row r="63" spans="1:10" hidden="1" x14ac:dyDescent="0.2">
      <c r="A63" s="50" t="s">
        <v>70</v>
      </c>
      <c r="B63" s="30">
        <v>2630</v>
      </c>
      <c r="C63" s="10">
        <v>12759</v>
      </c>
      <c r="D63" s="30">
        <v>18591</v>
      </c>
      <c r="E63" s="11">
        <v>15646</v>
      </c>
      <c r="F63" s="10">
        <v>2763</v>
      </c>
      <c r="G63" s="10">
        <v>124</v>
      </c>
      <c r="H63" s="9">
        <v>0</v>
      </c>
      <c r="I63" s="9">
        <v>315</v>
      </c>
      <c r="J63" s="9"/>
    </row>
    <row r="64" spans="1:10" hidden="1" x14ac:dyDescent="0.2">
      <c r="A64" s="8" t="s">
        <v>71</v>
      </c>
      <c r="B64" s="7">
        <f>SUM(B61:B63)</f>
        <v>5584</v>
      </c>
      <c r="C64" s="7">
        <f t="shared" ref="C64:I64" si="6">SUM(C61:C63)</f>
        <v>36289</v>
      </c>
      <c r="D64" s="7">
        <f t="shared" si="6"/>
        <v>48411</v>
      </c>
      <c r="E64" s="7">
        <f t="shared" si="6"/>
        <v>42740</v>
      </c>
      <c r="F64" s="7">
        <f t="shared" si="6"/>
        <v>5770</v>
      </c>
      <c r="G64" s="7">
        <f t="shared" si="6"/>
        <v>307</v>
      </c>
      <c r="H64" s="7">
        <f t="shared" si="6"/>
        <v>0</v>
      </c>
      <c r="I64" s="7">
        <f t="shared" si="6"/>
        <v>686</v>
      </c>
      <c r="J64" s="5"/>
    </row>
    <row r="65" spans="1:10" hidden="1" x14ac:dyDescent="0.2">
      <c r="A65" s="4" t="s">
        <v>4</v>
      </c>
      <c r="B65" s="65">
        <f>(B64/B59)-1</f>
        <v>0.25822442541685442</v>
      </c>
      <c r="C65" s="65">
        <f t="shared" ref="C65:I65" si="7">(C64/C59)-1</f>
        <v>0.15119119373156109</v>
      </c>
      <c r="D65" s="65">
        <f t="shared" si="7"/>
        <v>0.14390019139434318</v>
      </c>
      <c r="E65" s="65">
        <f t="shared" si="7"/>
        <v>0.12821054298761969</v>
      </c>
      <c r="F65" s="65">
        <f t="shared" si="7"/>
        <v>5.658304339864495E-2</v>
      </c>
      <c r="G65" s="65">
        <f t="shared" si="7"/>
        <v>-0.20671834625322993</v>
      </c>
      <c r="H65" s="65">
        <f t="shared" si="7"/>
        <v>-1</v>
      </c>
      <c r="I65" s="65">
        <f t="shared" si="7"/>
        <v>0.36926147704590817</v>
      </c>
      <c r="J65" s="53"/>
    </row>
    <row r="66" spans="1:10" hidden="1" x14ac:dyDescent="0.2">
      <c r="A66" s="50" t="s">
        <v>72</v>
      </c>
      <c r="B66" s="30">
        <v>780</v>
      </c>
      <c r="C66" s="10">
        <v>11243</v>
      </c>
      <c r="D66" s="30">
        <v>12852</v>
      </c>
      <c r="E66" s="11">
        <v>11893</v>
      </c>
      <c r="F66" s="10">
        <v>566</v>
      </c>
      <c r="G66" s="10">
        <v>84</v>
      </c>
      <c r="H66" s="9">
        <v>0</v>
      </c>
      <c r="I66" s="9">
        <v>179</v>
      </c>
      <c r="J66" s="9"/>
    </row>
    <row r="67" spans="1:10" x14ac:dyDescent="0.2">
      <c r="A67" s="50" t="s">
        <v>66</v>
      </c>
      <c r="B67" s="30">
        <v>1856</v>
      </c>
      <c r="C67" s="10">
        <v>13386</v>
      </c>
      <c r="D67" s="30">
        <v>18593</v>
      </c>
      <c r="E67" s="11">
        <v>16322</v>
      </c>
      <c r="F67" s="10">
        <v>2840</v>
      </c>
      <c r="G67" s="10">
        <v>96</v>
      </c>
      <c r="H67" s="9">
        <v>0</v>
      </c>
      <c r="I67" s="9">
        <v>415</v>
      </c>
      <c r="J67" s="9"/>
    </row>
    <row r="68" spans="1:10" hidden="1" x14ac:dyDescent="0.2">
      <c r="A68" s="50" t="s">
        <v>73</v>
      </c>
      <c r="B68" s="30">
        <v>1964</v>
      </c>
      <c r="C68" s="10">
        <v>14116</v>
      </c>
      <c r="D68" s="30">
        <v>19045</v>
      </c>
      <c r="E68" s="11">
        <v>16657</v>
      </c>
      <c r="F68" s="10">
        <v>2423</v>
      </c>
      <c r="G68" s="10">
        <v>118</v>
      </c>
      <c r="H68" s="9">
        <v>0</v>
      </c>
      <c r="I68" s="9">
        <v>424</v>
      </c>
      <c r="J68" s="9"/>
    </row>
    <row r="69" spans="1:10" hidden="1" x14ac:dyDescent="0.2">
      <c r="A69" s="8" t="s">
        <v>74</v>
      </c>
      <c r="B69" s="7">
        <f>SUM(B66:B68)</f>
        <v>4600</v>
      </c>
      <c r="C69" s="7">
        <f>SUM(C66:C68)</f>
        <v>38745</v>
      </c>
      <c r="D69" s="7">
        <f>SUM(D66:D68)</f>
        <v>50490</v>
      </c>
      <c r="E69" s="7">
        <f>SUM(E66:E68)</f>
        <v>44872</v>
      </c>
      <c r="F69" s="6">
        <f>SUM(F66:F68)</f>
        <v>5829</v>
      </c>
      <c r="G69" s="6">
        <f>SUM(G66:G68)</f>
        <v>298</v>
      </c>
      <c r="H69" s="5">
        <f>SUM(H66:H68)</f>
        <v>0</v>
      </c>
      <c r="I69" s="5">
        <f>SUM(I66:I68)</f>
        <v>1018</v>
      </c>
      <c r="J69" s="5"/>
    </row>
    <row r="70" spans="1:10" hidden="1" x14ac:dyDescent="0.2">
      <c r="A70" s="4" t="s">
        <v>4</v>
      </c>
      <c r="B70" s="65">
        <f>(B69/B64)-1</f>
        <v>-0.17621776504297992</v>
      </c>
      <c r="C70" s="65">
        <f t="shared" ref="C70:G70" si="8">(C69/C64)-1</f>
        <v>6.767891096475509E-2</v>
      </c>
      <c r="D70" s="65">
        <f t="shared" si="8"/>
        <v>4.2944785276073594E-2</v>
      </c>
      <c r="E70" s="65">
        <f t="shared" si="8"/>
        <v>4.9883013570425794E-2</v>
      </c>
      <c r="F70" s="65">
        <f t="shared" si="8"/>
        <v>1.0225303292894283E-2</v>
      </c>
      <c r="G70" s="65">
        <f t="shared" si="8"/>
        <v>-2.931596091205213E-2</v>
      </c>
      <c r="H70" s="53"/>
      <c r="I70" s="66">
        <f>(I69/I64)-1</f>
        <v>0.48396501457725938</v>
      </c>
      <c r="J70" s="53"/>
    </row>
    <row r="71" spans="1:10" hidden="1" x14ac:dyDescent="0.2">
      <c r="A71" s="50" t="s">
        <v>75</v>
      </c>
      <c r="B71" s="30">
        <v>0</v>
      </c>
      <c r="C71" s="10">
        <v>16424</v>
      </c>
      <c r="D71" s="30">
        <v>17306</v>
      </c>
      <c r="E71" s="11">
        <v>17306</v>
      </c>
      <c r="F71" s="10">
        <v>596</v>
      </c>
      <c r="G71" s="10">
        <v>81</v>
      </c>
      <c r="H71" s="9">
        <v>0</v>
      </c>
      <c r="I71" s="9">
        <v>205</v>
      </c>
      <c r="J71" s="9"/>
    </row>
    <row r="72" spans="1:10" x14ac:dyDescent="0.2">
      <c r="A72" s="50" t="s">
        <v>67</v>
      </c>
      <c r="B72" s="30">
        <v>1888</v>
      </c>
      <c r="C72" s="10">
        <v>21975</v>
      </c>
      <c r="D72" s="30">
        <v>27619</v>
      </c>
      <c r="E72" s="11">
        <v>25731</v>
      </c>
      <c r="F72" s="10">
        <v>3106</v>
      </c>
      <c r="G72" s="10">
        <v>144</v>
      </c>
      <c r="H72" s="9">
        <v>0</v>
      </c>
      <c r="I72" s="9">
        <v>506</v>
      </c>
      <c r="J72" s="9"/>
    </row>
    <row r="73" spans="1:10" hidden="1" x14ac:dyDescent="0.2">
      <c r="A73" s="50" t="s">
        <v>76</v>
      </c>
      <c r="B73" s="30">
        <v>1684</v>
      </c>
      <c r="C73" s="10">
        <v>21458</v>
      </c>
      <c r="D73" s="30">
        <v>26615</v>
      </c>
      <c r="E73" s="11">
        <v>24931</v>
      </c>
      <c r="F73" s="10">
        <v>2893</v>
      </c>
      <c r="G73" s="10">
        <v>166</v>
      </c>
      <c r="H73" s="9">
        <v>0</v>
      </c>
      <c r="I73" s="9">
        <v>414</v>
      </c>
      <c r="J73" s="9"/>
    </row>
    <row r="74" spans="1:10" hidden="1" x14ac:dyDescent="0.2">
      <c r="A74" s="8" t="s">
        <v>78</v>
      </c>
      <c r="B74" s="7">
        <f>SUM(B71:B73)</f>
        <v>3572</v>
      </c>
      <c r="C74" s="7">
        <f t="shared" ref="C74:I74" si="9">SUM(C71:C73)</f>
        <v>59857</v>
      </c>
      <c r="D74" s="7">
        <f t="shared" si="9"/>
        <v>71540</v>
      </c>
      <c r="E74" s="7">
        <f t="shared" si="9"/>
        <v>67968</v>
      </c>
      <c r="F74" s="7">
        <f t="shared" si="9"/>
        <v>6595</v>
      </c>
      <c r="G74" s="7">
        <f t="shared" si="9"/>
        <v>391</v>
      </c>
      <c r="H74" s="7">
        <f t="shared" si="9"/>
        <v>0</v>
      </c>
      <c r="I74" s="7">
        <f t="shared" si="9"/>
        <v>1125</v>
      </c>
      <c r="J74" s="7"/>
    </row>
    <row r="75" spans="1:10" hidden="1" x14ac:dyDescent="0.2">
      <c r="A75" s="4" t="s">
        <v>4</v>
      </c>
      <c r="B75" s="65">
        <f>(B74/B69)-1</f>
        <v>-0.22347826086956524</v>
      </c>
      <c r="C75" s="65">
        <f t="shared" ref="C75:I75" si="10">(C74/C69)-1</f>
        <v>0.54489611562782292</v>
      </c>
      <c r="D75" s="65">
        <f t="shared" si="10"/>
        <v>0.41691424044365211</v>
      </c>
      <c r="E75" s="65">
        <f t="shared" si="10"/>
        <v>0.51470850418969505</v>
      </c>
      <c r="F75" s="65">
        <f t="shared" si="10"/>
        <v>0.1314119059873049</v>
      </c>
      <c r="G75" s="65">
        <f t="shared" si="10"/>
        <v>0.31208053691275173</v>
      </c>
      <c r="H75" s="65"/>
      <c r="I75" s="65">
        <f t="shared" si="10"/>
        <v>0.10510805500982312</v>
      </c>
      <c r="J75" s="53"/>
    </row>
    <row r="76" spans="1:10" hidden="1" x14ac:dyDescent="0.2">
      <c r="A76" s="50" t="s">
        <v>77</v>
      </c>
      <c r="B76" s="30">
        <v>52</v>
      </c>
      <c r="C76" s="10">
        <v>15119</v>
      </c>
      <c r="D76" s="30">
        <v>16523</v>
      </c>
      <c r="E76" s="11">
        <v>16099</v>
      </c>
      <c r="F76" s="10">
        <v>965</v>
      </c>
      <c r="G76" s="10">
        <v>128</v>
      </c>
      <c r="H76" s="9">
        <v>0</v>
      </c>
      <c r="I76" s="9">
        <v>151</v>
      </c>
      <c r="J76" s="9"/>
    </row>
    <row r="77" spans="1:10" x14ac:dyDescent="0.2">
      <c r="A77" s="3"/>
      <c r="B77" s="30"/>
      <c r="C77" s="10"/>
      <c r="D77" s="30"/>
      <c r="E77" s="11"/>
      <c r="F77" s="10"/>
      <c r="G77" s="10"/>
      <c r="H77" s="9"/>
      <c r="I77" s="9"/>
      <c r="J77" s="9"/>
    </row>
    <row r="78" spans="1:10" x14ac:dyDescent="0.2">
      <c r="A78" s="3"/>
      <c r="B78" s="30"/>
      <c r="C78" s="10"/>
      <c r="D78" s="30"/>
      <c r="E78" s="11"/>
      <c r="F78" s="10"/>
      <c r="G78" s="10"/>
      <c r="H78" s="9"/>
      <c r="I78" s="9"/>
      <c r="J78" s="9"/>
    </row>
    <row r="79" spans="1:10" x14ac:dyDescent="0.2">
      <c r="A79" s="67" t="s">
        <v>80</v>
      </c>
      <c r="B79" s="30"/>
      <c r="C79" s="30"/>
      <c r="D79" s="30"/>
      <c r="E79" s="31"/>
      <c r="F79" s="30"/>
      <c r="G79" s="30"/>
      <c r="H79" s="32"/>
      <c r="I79" s="32"/>
      <c r="J79" s="32"/>
    </row>
    <row r="80" spans="1:10" ht="22.5" x14ac:dyDescent="0.2">
      <c r="A80" s="33" t="s">
        <v>1</v>
      </c>
      <c r="B80" s="30"/>
      <c r="C80" s="30"/>
      <c r="D80" s="30"/>
      <c r="E80" s="31"/>
      <c r="F80" s="30"/>
      <c r="G80" s="30"/>
      <c r="H80" s="32"/>
      <c r="I80" s="32"/>
      <c r="J80" s="32"/>
    </row>
    <row r="81" spans="1:10" x14ac:dyDescent="0.2">
      <c r="A81" s="29"/>
      <c r="B81" s="29"/>
      <c r="C81" s="29"/>
      <c r="D81" s="29"/>
      <c r="E81" s="29"/>
      <c r="F81" s="30"/>
      <c r="G81" s="30"/>
      <c r="H81" s="32"/>
      <c r="I81" s="32"/>
      <c r="J81" s="32"/>
    </row>
    <row r="82" spans="1:10" x14ac:dyDescent="0.2">
      <c r="A82" s="29" t="s">
        <v>0</v>
      </c>
      <c r="B82" s="34"/>
      <c r="C82" s="34"/>
      <c r="D82" s="34"/>
      <c r="E82" s="31"/>
      <c r="F82" s="30"/>
      <c r="G82" s="30"/>
      <c r="H82" s="32"/>
      <c r="I82" s="32"/>
      <c r="J82" s="32"/>
    </row>
    <row r="83" spans="1:10" x14ac:dyDescent="0.2">
      <c r="A83" s="29"/>
      <c r="B83" s="30"/>
      <c r="C83" s="30"/>
      <c r="D83" s="30"/>
      <c r="E83" s="31"/>
      <c r="F83" s="30"/>
      <c r="G83" s="30"/>
      <c r="H83" s="32"/>
      <c r="I83" s="32"/>
      <c r="J83" s="32"/>
    </row>
    <row r="84" spans="1:10" x14ac:dyDescent="0.2">
      <c r="A84" s="35"/>
      <c r="B84" s="30"/>
      <c r="C84" s="30"/>
      <c r="D84" s="30"/>
      <c r="E84" s="31"/>
      <c r="F84" s="30"/>
      <c r="G84" s="30"/>
      <c r="H84" s="32"/>
      <c r="I84" s="32"/>
      <c r="J84" s="32"/>
    </row>
    <row r="85" spans="1:10" x14ac:dyDescent="0.2">
      <c r="A85" s="29"/>
      <c r="B85" s="30"/>
      <c r="C85" s="30"/>
      <c r="D85" s="30"/>
      <c r="E85" s="31"/>
      <c r="F85" s="30"/>
      <c r="G85" s="30"/>
      <c r="H85" s="32"/>
      <c r="I85" s="32"/>
      <c r="J85" s="32"/>
    </row>
    <row r="86" spans="1:10" x14ac:dyDescent="0.2">
      <c r="A86" s="35"/>
      <c r="B86" s="30"/>
      <c r="C86" s="30"/>
      <c r="D86" s="30"/>
      <c r="E86" s="31"/>
      <c r="F86" s="30"/>
      <c r="G86" s="30"/>
      <c r="H86" s="32"/>
      <c r="I86" s="32"/>
      <c r="J86" s="32"/>
    </row>
    <row r="87" spans="1:10" x14ac:dyDescent="0.2">
      <c r="A87" s="35"/>
      <c r="B87" s="30"/>
      <c r="C87" s="30"/>
      <c r="D87" s="30"/>
      <c r="E87" s="31"/>
      <c r="F87" s="30"/>
      <c r="G87" s="30"/>
      <c r="H87" s="32"/>
      <c r="I87" s="32"/>
      <c r="J87" s="32"/>
    </row>
    <row r="88" spans="1:10" x14ac:dyDescent="0.2">
      <c r="A88" s="35"/>
      <c r="B88" s="30"/>
      <c r="C88" s="30"/>
      <c r="D88" s="30"/>
      <c r="E88" s="31"/>
      <c r="F88" s="30"/>
      <c r="G88" s="30"/>
      <c r="H88" s="32"/>
      <c r="I88" s="32"/>
      <c r="J88" s="32"/>
    </row>
    <row r="89" spans="1:10" x14ac:dyDescent="0.2">
      <c r="A89" s="35"/>
      <c r="B89" s="30"/>
      <c r="C89" s="30"/>
      <c r="D89" s="30"/>
      <c r="E89" s="31"/>
      <c r="F89" s="30"/>
      <c r="G89" s="30"/>
      <c r="H89" s="32"/>
      <c r="I89" s="32"/>
      <c r="J89" s="32"/>
    </row>
    <row r="90" spans="1:10" x14ac:dyDescent="0.2">
      <c r="A90" s="35"/>
      <c r="B90" s="30"/>
      <c r="C90" s="30"/>
      <c r="D90" s="30"/>
      <c r="E90" s="31"/>
      <c r="F90" s="30"/>
      <c r="G90" s="30"/>
      <c r="H90" s="32"/>
      <c r="I90" s="32"/>
      <c r="J90" s="32"/>
    </row>
    <row r="91" spans="1:10" x14ac:dyDescent="0.2">
      <c r="A91" s="35"/>
      <c r="B91" s="30"/>
      <c r="C91" s="30"/>
      <c r="D91" s="30"/>
      <c r="E91" s="31"/>
      <c r="F91" s="30"/>
      <c r="G91" s="30"/>
      <c r="H91" s="32"/>
      <c r="I91" s="32"/>
      <c r="J91" s="32"/>
    </row>
    <row r="92" spans="1:10" x14ac:dyDescent="0.2">
      <c r="A92" s="35"/>
      <c r="B92" s="30"/>
      <c r="C92" s="30"/>
      <c r="D92" s="30"/>
      <c r="E92" s="31"/>
      <c r="F92" s="30"/>
      <c r="G92" s="30"/>
      <c r="H92" s="32"/>
      <c r="I92" s="32"/>
      <c r="J92" s="32"/>
    </row>
    <row r="93" spans="1:10" x14ac:dyDescent="0.2">
      <c r="A93" s="35"/>
      <c r="B93" s="30"/>
      <c r="C93" s="30"/>
      <c r="D93" s="30"/>
      <c r="E93" s="31"/>
      <c r="F93" s="30"/>
      <c r="G93" s="30"/>
      <c r="H93" s="32"/>
      <c r="I93" s="32"/>
      <c r="J93" s="32"/>
    </row>
    <row r="94" spans="1:10" x14ac:dyDescent="0.2">
      <c r="A94" s="35"/>
      <c r="B94" s="30"/>
      <c r="C94" s="30"/>
      <c r="D94" s="30"/>
      <c r="E94" s="31"/>
      <c r="F94" s="30"/>
      <c r="G94" s="30"/>
      <c r="H94" s="32"/>
      <c r="I94" s="32"/>
      <c r="J94" s="32"/>
    </row>
    <row r="95" spans="1:10" x14ac:dyDescent="0.2">
      <c r="A95" s="35"/>
      <c r="B95" s="30"/>
      <c r="C95" s="30"/>
      <c r="D95" s="30"/>
      <c r="E95" s="31"/>
      <c r="F95" s="30"/>
      <c r="G95" s="30"/>
      <c r="H95" s="32"/>
      <c r="I95" s="32"/>
      <c r="J95" s="32"/>
    </row>
    <row r="96" spans="1:10" x14ac:dyDescent="0.2">
      <c r="A96" s="35"/>
      <c r="B96" s="30"/>
      <c r="C96" s="30"/>
      <c r="D96" s="30"/>
      <c r="E96" s="31"/>
      <c r="F96" s="30"/>
      <c r="G96" s="30"/>
      <c r="H96" s="32"/>
      <c r="I96" s="32"/>
      <c r="J96" s="32"/>
    </row>
    <row r="97" spans="1:10" x14ac:dyDescent="0.2">
      <c r="A97" s="35"/>
      <c r="B97" s="30"/>
      <c r="C97" s="30"/>
      <c r="D97" s="30"/>
      <c r="E97" s="31"/>
      <c r="F97" s="30"/>
      <c r="G97" s="30"/>
      <c r="H97" s="32"/>
      <c r="I97" s="32"/>
      <c r="J97" s="32"/>
    </row>
    <row r="98" spans="1:10" x14ac:dyDescent="0.2">
      <c r="A98" s="35"/>
      <c r="B98" s="30"/>
      <c r="C98" s="30"/>
      <c r="D98" s="30"/>
      <c r="E98" s="31"/>
      <c r="F98" s="30"/>
      <c r="G98" s="30"/>
      <c r="H98" s="32"/>
      <c r="I98" s="32"/>
      <c r="J98" s="32"/>
    </row>
    <row r="99" spans="1:10" x14ac:dyDescent="0.2">
      <c r="A99" s="35"/>
      <c r="B99" s="30"/>
      <c r="C99" s="30"/>
      <c r="D99" s="30"/>
      <c r="E99" s="31"/>
      <c r="F99" s="30"/>
      <c r="G99" s="30"/>
      <c r="H99" s="32"/>
      <c r="I99" s="32"/>
      <c r="J99" s="32"/>
    </row>
    <row r="100" spans="1:10" x14ac:dyDescent="0.2">
      <c r="A100" s="35"/>
      <c r="B100" s="30"/>
      <c r="C100" s="30"/>
      <c r="D100" s="30"/>
      <c r="E100" s="31"/>
      <c r="F100" s="30"/>
      <c r="G100" s="30"/>
      <c r="H100" s="32"/>
      <c r="I100" s="32"/>
      <c r="J100" s="32"/>
    </row>
    <row r="101" spans="1:10" x14ac:dyDescent="0.2">
      <c r="A101" s="35"/>
      <c r="B101" s="30"/>
      <c r="C101" s="30"/>
      <c r="D101" s="30"/>
      <c r="E101" s="31"/>
      <c r="F101" s="30"/>
      <c r="G101" s="30"/>
      <c r="H101" s="32"/>
      <c r="I101" s="32"/>
      <c r="J101" s="32"/>
    </row>
    <row r="102" spans="1:10" x14ac:dyDescent="0.2">
      <c r="A102" s="35"/>
      <c r="B102" s="30"/>
      <c r="C102" s="30"/>
      <c r="D102" s="30"/>
      <c r="E102" s="31"/>
      <c r="F102" s="30"/>
      <c r="G102" s="30"/>
      <c r="H102" s="32"/>
      <c r="I102" s="32"/>
      <c r="J102" s="32"/>
    </row>
    <row r="103" spans="1:10" x14ac:dyDescent="0.2">
      <c r="A103" s="35"/>
      <c r="B103" s="30"/>
      <c r="C103" s="30"/>
      <c r="D103" s="30"/>
      <c r="E103" s="31"/>
      <c r="F103" s="30"/>
      <c r="G103" s="30"/>
      <c r="H103" s="32"/>
      <c r="I103" s="32"/>
      <c r="J103" s="32"/>
    </row>
    <row r="104" spans="1:10" x14ac:dyDescent="0.2">
      <c r="A104" s="35"/>
      <c r="B104" s="30"/>
      <c r="C104" s="30"/>
      <c r="D104" s="30"/>
      <c r="E104" s="31"/>
      <c r="F104" s="30"/>
      <c r="G104" s="30"/>
      <c r="H104" s="32"/>
      <c r="I104" s="32"/>
      <c r="J104" s="32"/>
    </row>
    <row r="105" spans="1:10" x14ac:dyDescent="0.2">
      <c r="A105" s="35"/>
      <c r="B105" s="30"/>
      <c r="C105" s="30"/>
      <c r="D105" s="30"/>
      <c r="E105" s="31"/>
      <c r="F105" s="30"/>
      <c r="G105" s="30"/>
      <c r="H105" s="32"/>
      <c r="I105" s="32"/>
      <c r="J105" s="32"/>
    </row>
    <row r="106" spans="1:10" x14ac:dyDescent="0.2">
      <c r="A106" s="35"/>
      <c r="B106" s="30"/>
      <c r="C106" s="30"/>
      <c r="D106" s="30"/>
      <c r="E106" s="31"/>
      <c r="F106" s="30"/>
      <c r="G106" s="30"/>
      <c r="H106" s="32"/>
      <c r="I106" s="32"/>
      <c r="J106" s="32"/>
    </row>
    <row r="107" spans="1:10" x14ac:dyDescent="0.2">
      <c r="A107" s="35"/>
      <c r="B107" s="30"/>
      <c r="C107" s="30"/>
      <c r="D107" s="30"/>
      <c r="E107" s="31"/>
      <c r="F107" s="30"/>
      <c r="G107" s="30"/>
      <c r="H107" s="32"/>
      <c r="I107" s="32"/>
      <c r="J107" s="32"/>
    </row>
    <row r="108" spans="1:10" x14ac:dyDescent="0.2">
      <c r="A108" s="35"/>
      <c r="B108" s="30"/>
      <c r="C108" s="30"/>
      <c r="D108" s="30"/>
      <c r="E108" s="31"/>
      <c r="F108" s="30"/>
      <c r="G108" s="30"/>
      <c r="H108" s="32"/>
      <c r="I108" s="32"/>
      <c r="J108" s="32"/>
    </row>
    <row r="109" spans="1:10" x14ac:dyDescent="0.2">
      <c r="A109" s="35"/>
      <c r="B109" s="30"/>
      <c r="C109" s="30"/>
      <c r="D109" s="30"/>
      <c r="E109" s="31"/>
      <c r="F109" s="30"/>
      <c r="G109" s="30"/>
      <c r="H109" s="32"/>
      <c r="I109" s="32"/>
      <c r="J109" s="32"/>
    </row>
    <row r="110" spans="1:10" x14ac:dyDescent="0.2">
      <c r="A110" s="35"/>
      <c r="B110" s="30"/>
      <c r="C110" s="30"/>
      <c r="D110" s="30"/>
      <c r="E110" s="31"/>
      <c r="F110" s="30"/>
      <c r="G110" s="30"/>
      <c r="H110" s="32"/>
      <c r="I110" s="32"/>
      <c r="J110" s="32"/>
    </row>
    <row r="111" spans="1:10" x14ac:dyDescent="0.2">
      <c r="A111" s="35"/>
      <c r="B111" s="30"/>
      <c r="C111" s="30"/>
      <c r="D111" s="30"/>
      <c r="E111" s="31"/>
      <c r="F111" s="30"/>
      <c r="G111" s="30"/>
      <c r="H111" s="32"/>
      <c r="I111" s="32"/>
      <c r="J111" s="32"/>
    </row>
    <row r="112" spans="1:10" x14ac:dyDescent="0.2">
      <c r="A112" s="35"/>
      <c r="B112" s="30"/>
      <c r="C112" s="30"/>
      <c r="D112" s="30"/>
      <c r="E112" s="31"/>
      <c r="F112" s="30"/>
      <c r="G112" s="30"/>
      <c r="H112" s="32"/>
      <c r="I112" s="32"/>
      <c r="J112" s="32"/>
    </row>
    <row r="113" spans="1:10" x14ac:dyDescent="0.2">
      <c r="A113" s="35"/>
      <c r="B113" s="30"/>
      <c r="C113" s="30"/>
      <c r="D113" s="30"/>
      <c r="E113" s="31"/>
      <c r="F113" s="30"/>
      <c r="G113" s="30"/>
      <c r="H113" s="32"/>
      <c r="I113" s="32"/>
      <c r="J113" s="32"/>
    </row>
    <row r="114" spans="1:10" x14ac:dyDescent="0.2">
      <c r="A114" s="35"/>
      <c r="B114" s="30"/>
      <c r="C114" s="30"/>
      <c r="D114" s="30"/>
      <c r="E114" s="31"/>
      <c r="F114" s="30"/>
      <c r="G114" s="30"/>
      <c r="H114" s="32"/>
      <c r="I114" s="32"/>
      <c r="J114" s="32"/>
    </row>
    <row r="115" spans="1:10" x14ac:dyDescent="0.2">
      <c r="A115" s="35"/>
      <c r="B115" s="30"/>
      <c r="C115" s="30"/>
      <c r="D115" s="30"/>
      <c r="E115" s="31"/>
      <c r="F115" s="30"/>
      <c r="G115" s="30"/>
      <c r="H115" s="32"/>
      <c r="I115" s="32"/>
      <c r="J115" s="32"/>
    </row>
    <row r="116" spans="1:10" x14ac:dyDescent="0.2">
      <c r="A116" s="35"/>
      <c r="B116" s="30"/>
      <c r="C116" s="30"/>
      <c r="D116" s="30"/>
      <c r="E116" s="31"/>
      <c r="F116" s="30"/>
      <c r="G116" s="30"/>
      <c r="H116" s="32"/>
      <c r="I116" s="32"/>
      <c r="J116" s="32"/>
    </row>
    <row r="117" spans="1:10" x14ac:dyDescent="0.2">
      <c r="A117" s="35"/>
      <c r="B117" s="30"/>
      <c r="C117" s="30"/>
      <c r="D117" s="30"/>
      <c r="E117" s="31"/>
      <c r="F117" s="30"/>
      <c r="G117" s="30"/>
      <c r="H117" s="32"/>
      <c r="I117" s="32"/>
      <c r="J117" s="32"/>
    </row>
    <row r="118" spans="1:10" x14ac:dyDescent="0.2">
      <c r="A118" s="35"/>
      <c r="B118" s="30"/>
      <c r="C118" s="30"/>
      <c r="D118" s="30"/>
      <c r="E118" s="31"/>
      <c r="F118" s="30"/>
      <c r="G118" s="30"/>
      <c r="H118" s="32"/>
      <c r="I118" s="32"/>
      <c r="J118" s="32"/>
    </row>
    <row r="119" spans="1:10" x14ac:dyDescent="0.2">
      <c r="A119" s="35"/>
      <c r="B119" s="30"/>
      <c r="C119" s="30"/>
      <c r="D119" s="30"/>
      <c r="E119" s="31"/>
      <c r="F119" s="30"/>
      <c r="G119" s="30"/>
      <c r="H119" s="32"/>
      <c r="I119" s="32"/>
      <c r="J119" s="32"/>
    </row>
    <row r="120" spans="1:10" x14ac:dyDescent="0.2">
      <c r="A120" s="35"/>
      <c r="B120" s="30"/>
      <c r="C120" s="30"/>
      <c r="D120" s="30"/>
      <c r="E120" s="31"/>
      <c r="F120" s="30"/>
      <c r="G120" s="30"/>
      <c r="H120" s="32"/>
      <c r="I120" s="32"/>
      <c r="J120" s="32"/>
    </row>
    <row r="121" spans="1:10" x14ac:dyDescent="0.2">
      <c r="A121" s="35"/>
      <c r="B121" s="30"/>
      <c r="C121" s="30"/>
      <c r="D121" s="30"/>
      <c r="E121" s="31"/>
      <c r="F121" s="30"/>
      <c r="G121" s="30"/>
      <c r="H121" s="32"/>
      <c r="I121" s="32"/>
      <c r="J121" s="32"/>
    </row>
    <row r="122" spans="1:10" x14ac:dyDescent="0.2">
      <c r="A122" s="35"/>
      <c r="B122" s="30"/>
      <c r="C122" s="30"/>
      <c r="D122" s="30"/>
      <c r="E122" s="31"/>
      <c r="F122" s="30"/>
      <c r="G122" s="30"/>
      <c r="H122" s="32"/>
      <c r="I122" s="32"/>
      <c r="J122" s="32"/>
    </row>
    <row r="123" spans="1:10" ht="12.7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</sheetData>
  <conditionalFormatting sqref="C12:C13">
    <cfRule type="expression" dxfId="4" priority="1">
      <formula>TRUE</formula>
    </cfRule>
  </conditionalFormatting>
  <conditionalFormatting sqref="F12:G13">
    <cfRule type="expression" dxfId="3" priority="2">
      <formula>TRUE</formula>
    </cfRule>
  </conditionalFormatting>
  <conditionalFormatting sqref="A11:D11">
    <cfRule type="expression" dxfId="2" priority="3">
      <formula>TRUE</formula>
    </cfRule>
  </conditionalFormatting>
  <conditionalFormatting sqref="A7:G7">
    <cfRule type="expression" dxfId="1" priority="4">
      <formula>TRUE</formula>
    </cfRule>
  </conditionalFormatting>
  <conditionalFormatting sqref="F11:G11">
    <cfRule type="expression" dxfId="0" priority="5">
      <formula>TRUE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by % DE </vt:lpstr>
    </vt:vector>
  </TitlesOfParts>
  <Company>University of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Megan Roberts</cp:lastModifiedBy>
  <dcterms:created xsi:type="dcterms:W3CDTF">2017-10-30T18:10:24Z</dcterms:created>
  <dcterms:modified xsi:type="dcterms:W3CDTF">2021-08-17T15:05:49Z</dcterms:modified>
</cp:coreProperties>
</file>