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RP\Website\IEA website new 2015\"/>
    </mc:Choice>
  </mc:AlternateContent>
  <bookViews>
    <workbookView xWindow="480" yWindow="195" windowWidth="27795" windowHeight="14565" tabRatio="709"/>
  </bookViews>
  <sheets>
    <sheet name="RETENTION &amp; GRADUATION" sheetId="1" r:id="rId1"/>
    <sheet name="FIRST YR RETENT. BY GENDER_ETH" sheetId="2" r:id="rId2"/>
    <sheet name="FALL TO SPRING RETENTION" sheetId="4" r:id="rId3"/>
    <sheet name="GRAD BY ETH_GEN AS OF SUM18" sheetId="3" r:id="rId4"/>
  </sheets>
  <calcPr calcId="162913"/>
</workbook>
</file>

<file path=xl/calcChain.xml><?xml version="1.0" encoding="utf-8"?>
<calcChain xmlns="http://schemas.openxmlformats.org/spreadsheetml/2006/main">
  <c r="AB25" i="1" l="1"/>
  <c r="AC23" i="1"/>
  <c r="AD21" i="1"/>
  <c r="AE19" i="1"/>
  <c r="J15" i="2" l="1"/>
  <c r="J19" i="2"/>
  <c r="G19" i="2"/>
  <c r="D19" i="2"/>
  <c r="J18" i="2"/>
  <c r="G18" i="2"/>
  <c r="D18" i="2"/>
  <c r="J17" i="2"/>
  <c r="G17" i="2"/>
  <c r="D17" i="2"/>
  <c r="J16" i="2"/>
  <c r="G16" i="2"/>
  <c r="D16" i="2"/>
  <c r="G15" i="2"/>
  <c r="D15" i="2"/>
  <c r="J14" i="2"/>
  <c r="G14" i="2"/>
  <c r="D14" i="2"/>
  <c r="J13" i="2"/>
  <c r="G13" i="2"/>
  <c r="D13" i="2"/>
  <c r="J12" i="2"/>
  <c r="G12" i="2"/>
  <c r="D12" i="2"/>
  <c r="J11" i="2"/>
  <c r="G11" i="2"/>
  <c r="D11" i="2"/>
  <c r="J10" i="2"/>
  <c r="G10" i="2"/>
  <c r="D10" i="2"/>
  <c r="AG17" i="1" l="1"/>
  <c r="AC27" i="1" l="1"/>
  <c r="AB29" i="1"/>
  <c r="AA31" i="1"/>
  <c r="O27" i="3" l="1"/>
  <c r="Z29" i="1" l="1"/>
  <c r="J26" i="2" l="1"/>
  <c r="G31" i="2"/>
  <c r="J35" i="2"/>
  <c r="G35" i="2"/>
  <c r="D35" i="2"/>
  <c r="J34" i="2"/>
  <c r="G34" i="2"/>
  <c r="D34" i="2"/>
  <c r="J33" i="2"/>
  <c r="G33" i="2"/>
  <c r="D33" i="2"/>
  <c r="J32" i="2"/>
  <c r="G32" i="2"/>
  <c r="D32" i="2"/>
  <c r="D31" i="2"/>
  <c r="J30" i="2"/>
  <c r="G30" i="2"/>
  <c r="D30" i="2"/>
  <c r="J29" i="2"/>
  <c r="G29" i="2"/>
  <c r="D29" i="2"/>
  <c r="J28" i="2"/>
  <c r="G28" i="2"/>
  <c r="D28" i="2"/>
  <c r="J27" i="2"/>
  <c r="G27" i="2"/>
  <c r="D27" i="2"/>
  <c r="G26" i="2"/>
  <c r="D26" i="2"/>
  <c r="AA25" i="1" l="1"/>
  <c r="AB23" i="1"/>
  <c r="AC21" i="1"/>
  <c r="AD19" i="1"/>
  <c r="AD17" i="1" l="1"/>
  <c r="AB32" i="3" l="1"/>
  <c r="AB33" i="3" s="1"/>
  <c r="Y32" i="3"/>
  <c r="Y33" i="3" s="1"/>
  <c r="X32" i="3"/>
  <c r="X33" i="3" s="1"/>
  <c r="R33" i="3"/>
  <c r="U32" i="3"/>
  <c r="U33" i="3" s="1"/>
  <c r="S32" i="3"/>
  <c r="S33" i="3" s="1"/>
  <c r="R32" i="3"/>
  <c r="Q32" i="3"/>
  <c r="Q33" i="3" s="1"/>
  <c r="O32" i="3"/>
  <c r="O33" i="3"/>
  <c r="K32" i="3"/>
  <c r="L32" i="3"/>
  <c r="M32" i="3"/>
  <c r="N32" i="3"/>
  <c r="K33" i="3"/>
  <c r="L33" i="3"/>
  <c r="M33" i="3"/>
  <c r="N33" i="3"/>
  <c r="J33" i="3"/>
  <c r="J32" i="3"/>
  <c r="V30" i="3"/>
  <c r="V11" i="3"/>
  <c r="V12" i="3"/>
  <c r="V13" i="3"/>
  <c r="V14" i="3"/>
  <c r="V15" i="3"/>
  <c r="V16" i="3"/>
  <c r="V17" i="3"/>
  <c r="V18" i="3"/>
  <c r="V19" i="3"/>
  <c r="V20" i="3"/>
  <c r="V21" i="3"/>
  <c r="V22" i="3"/>
  <c r="V24" i="3"/>
  <c r="V25" i="3"/>
  <c r="V26" i="3"/>
  <c r="V27" i="3"/>
  <c r="V28" i="3"/>
  <c r="V29" i="3"/>
  <c r="V10" i="3"/>
  <c r="AC11" i="3"/>
  <c r="AC12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10" i="3"/>
  <c r="AC33" i="3" l="1"/>
  <c r="AC32" i="3"/>
  <c r="V33" i="3"/>
  <c r="V32" i="3"/>
  <c r="N30" i="3"/>
  <c r="AB27" i="1"/>
  <c r="AA29" i="1"/>
  <c r="Z31" i="1"/>
  <c r="H10" i="3" l="1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8" i="3"/>
  <c r="H29" i="3"/>
  <c r="C10" i="4" l="1"/>
  <c r="D10" i="4"/>
  <c r="E10" i="4"/>
  <c r="F10" i="4"/>
  <c r="G10" i="4"/>
  <c r="H10" i="4"/>
  <c r="I10" i="4"/>
  <c r="B10" i="4"/>
  <c r="H33" i="3" l="1"/>
  <c r="H32" i="3"/>
  <c r="O10" i="3"/>
  <c r="O11" i="3"/>
  <c r="O12" i="3"/>
  <c r="O14" i="3"/>
  <c r="O15" i="3"/>
  <c r="O16" i="3"/>
  <c r="O17" i="3"/>
  <c r="O18" i="3"/>
  <c r="O19" i="3"/>
  <c r="O21" i="3"/>
  <c r="O22" i="3"/>
  <c r="O23" i="3"/>
  <c r="O24" i="3"/>
  <c r="O25" i="3"/>
  <c r="O26" i="3"/>
  <c r="O28" i="3"/>
  <c r="O29" i="3"/>
  <c r="O30" i="3"/>
  <c r="Y31" i="1" l="1"/>
  <c r="AA27" i="1" l="1"/>
  <c r="J67" i="2" l="1"/>
  <c r="G67" i="2"/>
  <c r="D67" i="2"/>
  <c r="J66" i="2"/>
  <c r="G66" i="2"/>
  <c r="D66" i="2"/>
  <c r="J65" i="2"/>
  <c r="G65" i="2"/>
  <c r="D65" i="2"/>
  <c r="J64" i="2"/>
  <c r="G64" i="2"/>
  <c r="D64" i="2"/>
  <c r="J63" i="2"/>
  <c r="G63" i="2"/>
  <c r="D63" i="2"/>
  <c r="J62" i="2"/>
  <c r="G62" i="2"/>
  <c r="D62" i="2"/>
  <c r="J61" i="2"/>
  <c r="G61" i="2"/>
  <c r="D61" i="2"/>
  <c r="J60" i="2"/>
  <c r="G60" i="2"/>
  <c r="D60" i="2"/>
  <c r="J59" i="2"/>
  <c r="G59" i="2"/>
  <c r="D59" i="2"/>
  <c r="J58" i="2"/>
  <c r="G58" i="2"/>
  <c r="D58" i="2"/>
  <c r="J51" i="2"/>
  <c r="G51" i="2"/>
  <c r="D51" i="2"/>
  <c r="J50" i="2"/>
  <c r="G50" i="2"/>
  <c r="D50" i="2"/>
  <c r="J49" i="2"/>
  <c r="G49" i="2"/>
  <c r="D49" i="2"/>
  <c r="J48" i="2"/>
  <c r="G48" i="2"/>
  <c r="D48" i="2"/>
  <c r="J47" i="2"/>
  <c r="D47" i="2"/>
  <c r="J46" i="2"/>
  <c r="G46" i="2"/>
  <c r="D46" i="2"/>
  <c r="J45" i="2"/>
  <c r="G45" i="2"/>
  <c r="D45" i="2"/>
  <c r="J44" i="2"/>
  <c r="G44" i="2"/>
  <c r="D44" i="2"/>
  <c r="J43" i="2"/>
  <c r="G43" i="2"/>
  <c r="D43" i="2"/>
  <c r="G42" i="2"/>
  <c r="D42" i="2"/>
  <c r="Z25" i="1" l="1"/>
  <c r="AA23" i="1"/>
  <c r="AB21" i="1"/>
  <c r="AC19" i="1"/>
  <c r="AE17" i="1"/>
  <c r="X31" i="1" l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<sst xmlns="http://schemas.openxmlformats.org/spreadsheetml/2006/main" count="425" uniqueCount="150">
  <si>
    <t>UNIVERSITY OF WEST GEORGIA</t>
  </si>
  <si>
    <t>INSTITUTIONAL EFFECTIVENESS AND ASSESSMENT</t>
  </si>
  <si>
    <t xml:space="preserve">Entered </t>
  </si>
  <si>
    <t>Entered</t>
  </si>
  <si>
    <t>Fall 1989</t>
  </si>
  <si>
    <t>Fall 1990</t>
  </si>
  <si>
    <t>Fall 1991</t>
  </si>
  <si>
    <t>Fall 1992</t>
  </si>
  <si>
    <t>Fall 1993</t>
  </si>
  <si>
    <t>Fall 1994</t>
  </si>
  <si>
    <t>Fall 1995</t>
  </si>
  <si>
    <t>Fall 1996</t>
  </si>
  <si>
    <t>Fall 1997</t>
  </si>
  <si>
    <t>Fall 1998</t>
  </si>
  <si>
    <t>Fall 1999</t>
  </si>
  <si>
    <t>Fall 2000</t>
  </si>
  <si>
    <t>Fall 2001</t>
  </si>
  <si>
    <t>Fall 2002</t>
  </si>
  <si>
    <t>Fall 2003</t>
  </si>
  <si>
    <t>Fall 2004</t>
  </si>
  <si>
    <t>Fall 2005</t>
  </si>
  <si>
    <t>Fall 2006</t>
  </si>
  <si>
    <t>Fall 2007</t>
  </si>
  <si>
    <t>Fall 2008</t>
  </si>
  <si>
    <t>Fall 2009</t>
  </si>
  <si>
    <t>Fall 2010</t>
  </si>
  <si>
    <t>Fall 2011</t>
  </si>
  <si>
    <t>Fall 2012</t>
  </si>
  <si>
    <t>Fall 2013</t>
  </si>
  <si>
    <t>Fall 2014</t>
  </si>
  <si>
    <t>Fall 2015</t>
  </si>
  <si>
    <t>MEAN</t>
  </si>
  <si>
    <t>SATCR</t>
  </si>
  <si>
    <t>SATM</t>
  </si>
  <si>
    <t>SATW</t>
  </si>
  <si>
    <t>HSGPA</t>
  </si>
  <si>
    <t>First Year</t>
  </si>
  <si>
    <t>N=</t>
  </si>
  <si>
    <t>Second Year</t>
  </si>
  <si>
    <t>Fall</t>
  </si>
  <si>
    <t>Third Year</t>
  </si>
  <si>
    <t>Fourth Year</t>
  </si>
  <si>
    <t>Fifth Year</t>
  </si>
  <si>
    <t>Sixth Year</t>
  </si>
  <si>
    <t>Graduation</t>
  </si>
  <si>
    <t>Rate</t>
  </si>
  <si>
    <t>4 yr</t>
  </si>
  <si>
    <t>5 yr</t>
  </si>
  <si>
    <t>6 yr</t>
  </si>
  <si>
    <t>** Entering cohorts beginning FALL 10 have been revised to exactly reflect the USG published cohorts.  Change made to this table 8/7/15.</t>
  </si>
  <si>
    <t>Fall 2016</t>
  </si>
  <si>
    <t>INSTITUTIONAL EFFECTIVENESS &amp; ASSESSMENT</t>
  </si>
  <si>
    <t>Retention of IPEDS entering cohort (first-time, full-time, entering students)</t>
  </si>
  <si>
    <t>RETURNING  FROM F16 TO F17 - AS OF CENSUS DATE</t>
  </si>
  <si>
    <t>ALL</t>
  </si>
  <si>
    <t>FEMALE</t>
  </si>
  <si>
    <t>MALE</t>
  </si>
  <si>
    <t>IPEDS_RACE</t>
  </si>
  <si>
    <t>Entering F16</t>
  </si>
  <si>
    <t>Retained  F17</t>
  </si>
  <si>
    <t>% Retained</t>
  </si>
  <si>
    <t>% Female Retained</t>
  </si>
  <si>
    <t>% Male Retained</t>
  </si>
  <si>
    <t>American Indian or Alaskan</t>
  </si>
  <si>
    <t>.</t>
  </si>
  <si>
    <t>Asian</t>
  </si>
  <si>
    <t>Black/African American</t>
  </si>
  <si>
    <t>Hispanic/Latino</t>
  </si>
  <si>
    <t>Non-Resident Alien</t>
  </si>
  <si>
    <t>Pacific Islander or Hawaiian</t>
  </si>
  <si>
    <t>Two or More Races</t>
  </si>
  <si>
    <t>Unknown/Undeclared</t>
  </si>
  <si>
    <t>White/Caucasian</t>
  </si>
  <si>
    <t>All</t>
  </si>
  <si>
    <t>RETURNING  FROM F15 TO F16 - AS OF CENSUS DATE</t>
  </si>
  <si>
    <t>Entering F15</t>
  </si>
  <si>
    <t>Retained  F16</t>
  </si>
  <si>
    <t>RETURNING  FROM F14 TO F15 - AS OF 10/14/15 -  Census ADM Due Date</t>
  </si>
  <si>
    <t>Entering F14</t>
  </si>
  <si>
    <t>Retained  F15</t>
  </si>
  <si>
    <t>RETURNING  FROM F13 TO F14 - AS OF CENSUS DATE</t>
  </si>
  <si>
    <t>Entering F13</t>
  </si>
  <si>
    <t>Retained  F14</t>
  </si>
  <si>
    <t>RETURNING  FROM F12 TO F13 - AS OF CENSUS DATE</t>
  </si>
  <si>
    <t>Entering F12</t>
  </si>
  <si>
    <t>Retained  F13</t>
  </si>
  <si>
    <t>RETURNING  FROM F11 TO F12 - AS OF CENSUS DATE</t>
  </si>
  <si>
    <t>Entering F11</t>
  </si>
  <si>
    <t>RETAINED F12</t>
  </si>
  <si>
    <t>American Indian/Native Alaskan</t>
  </si>
  <si>
    <t>Hawiian/ Pacific Islander</t>
  </si>
  <si>
    <t>RETURNING  FROM F10 TO F11 - AS OF CENSUS DATE</t>
  </si>
  <si>
    <t>Entering F10</t>
  </si>
  <si>
    <t>RETAINED F11</t>
  </si>
  <si>
    <t>RETURNING  FROM F09 TO F10 - AS OF CENSUS DATE</t>
  </si>
  <si>
    <t>Entering F09</t>
  </si>
  <si>
    <t>RETAINED F10</t>
  </si>
  <si>
    <t>2 STUDENTS RETROACTIVELY REMOVED FROM F09 ENTERING COHORT AS 'EXCEPTIONS'</t>
  </si>
  <si>
    <t>F09-F10 RETENTION RATE WITH EXCEPTIONS REMOVED FROM ENTERING COHORT</t>
  </si>
  <si>
    <t>All Other (minority)</t>
  </si>
  <si>
    <t>All White/Caucasian</t>
  </si>
  <si>
    <t>All - Male</t>
  </si>
  <si>
    <t>Unknown</t>
  </si>
  <si>
    <t>Hispanic</t>
  </si>
  <si>
    <t>Male</t>
  </si>
  <si>
    <t>All - Female</t>
  </si>
  <si>
    <t>Female</t>
  </si>
  <si>
    <t>%</t>
  </si>
  <si>
    <t>&lt;= 4 YR</t>
  </si>
  <si>
    <t>n=</t>
  </si>
  <si>
    <t>5th YEAR</t>
  </si>
  <si>
    <t>6th YEAR</t>
  </si>
  <si>
    <t>GENDER</t>
  </si>
  <si>
    <t>GRADUATION</t>
  </si>
  <si>
    <t>FALL 13 IPEDS FT/FT COHORT</t>
  </si>
  <si>
    <t>FALL 12 IPEDS FT/FT COHORT</t>
  </si>
  <si>
    <t>ALL (Full 6 yr Grad Rate)</t>
  </si>
  <si>
    <t>FALL 11 IPEDS FT/FT COHORT</t>
  </si>
  <si>
    <t>Graduation Rates of Fall First-Time Full-Time Freshman Students by Gender and IPEDS Race Category</t>
  </si>
  <si>
    <t>FALL 2010</t>
  </si>
  <si>
    <t>FALL 2011</t>
  </si>
  <si>
    <t>FALL 2012</t>
  </si>
  <si>
    <t>FALL 2013</t>
  </si>
  <si>
    <t>FALL 2014</t>
  </si>
  <si>
    <t>FALL 2015</t>
  </si>
  <si>
    <t>FALL 2016</t>
  </si>
  <si>
    <t>Retained following Spring term</t>
  </si>
  <si>
    <t>IPEDS FIRST-TIME FULL-TIME ENTERING COHORT</t>
  </si>
  <si>
    <t>Fall to Spring Retention  of Fall First-Time Full-Time Etering Students</t>
  </si>
  <si>
    <t>Retention &amp; Graduation Rates of Fall First-Time Full-Time Entering IPEDS Cohort</t>
  </si>
  <si>
    <t>FALL 2017</t>
  </si>
  <si>
    <t>Fall 2017</t>
  </si>
  <si>
    <t>ALL (6 yr Grad Rate)</t>
  </si>
  <si>
    <t>Hawaiian/ Pacific Islander</t>
  </si>
  <si>
    <t>Please Note:  The 6 year graduation time-frame is complete for the Fall 2012 cohort as of Summer 2018.   Subject to change if any additional Summer 2018 degrees are awarded after end-of-term census.</t>
  </si>
  <si>
    <t>Available following Summer 19 graduation</t>
  </si>
  <si>
    <t>Available following Summer 20 graduation</t>
  </si>
  <si>
    <t>FALL 14 IPEDS FT/FT COHORT</t>
  </si>
  <si>
    <t xml:space="preserve">*Each entering class includes all entering first time in college undergraduate students enrolled full time whose first term is the fall indicated or the previous summer per IPEDS methodology.  </t>
  </si>
  <si>
    <t>RETURNING  FROM F17 TO F18 - AS OF CENSUS DATE</t>
  </si>
  <si>
    <t>Entering F17</t>
  </si>
  <si>
    <t>Retained  F18</t>
  </si>
  <si>
    <t xml:space="preserve">Cohort:  </t>
  </si>
  <si>
    <t>Fall 2018</t>
  </si>
  <si>
    <t>FALL 2018</t>
  </si>
  <si>
    <t>RETURNING  FROM F18 TO F19 - AS OF CENSUS DATE</t>
  </si>
  <si>
    <t>Entering F18</t>
  </si>
  <si>
    <t>Retained  F19</t>
  </si>
  <si>
    <t>Entering cohorts prior to Fall 2008 are available in hidden columns.</t>
  </si>
  <si>
    <t>*GRADUATION RATES ARE THROUGH SUMMER 2019 END OF TERM ADC DATE.  RETENTION RATES  ARE AS OF 10/7/19 - FALL 19 ADC CENSUS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</si>
</sst>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i/>
      <sz val="9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9"/>
      <name val="Arial"/>
      <family val="2"/>
    </font>
    <font>
      <sz val="9"/>
      <color rgb="FFFF0000"/>
      <name val="Arial Narrow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i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0" fontId="9" fillId="0" borderId="0"/>
    <xf numFmtId="0" fontId="2" fillId="2" borderId="1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80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Border="1"/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8" fillId="0" borderId="1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8" fillId="0" borderId="10" xfId="0" applyFont="1" applyBorder="1" applyAlignment="1">
      <alignment horizontal="center"/>
    </xf>
    <xf numFmtId="39" fontId="8" fillId="0" borderId="12" xfId="1" applyNumberFormat="1" applyFont="1" applyFill="1" applyBorder="1" applyAlignment="1">
      <alignment horizontal="right"/>
    </xf>
    <xf numFmtId="39" fontId="8" fillId="0" borderId="12" xfId="1" applyNumberFormat="1" applyFon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4" xfId="0" applyBorder="1"/>
    <xf numFmtId="0" fontId="0" fillId="0" borderId="13" xfId="0" applyBorder="1"/>
    <xf numFmtId="0" fontId="0" fillId="0" borderId="13" xfId="0" applyFill="1" applyBorder="1"/>
    <xf numFmtId="0" fontId="0" fillId="0" borderId="12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2" xfId="0" applyFill="1" applyBorder="1"/>
    <xf numFmtId="1" fontId="9" fillId="0" borderId="12" xfId="0" applyNumberFormat="1" applyFont="1" applyBorder="1"/>
    <xf numFmtId="0" fontId="0" fillId="3" borderId="12" xfId="0" applyFill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10" fontId="0" fillId="0" borderId="8" xfId="0" applyNumberFormat="1" applyBorder="1"/>
    <xf numFmtId="10" fontId="0" fillId="0" borderId="9" xfId="0" applyNumberFormat="1" applyBorder="1"/>
    <xf numFmtId="10" fontId="0" fillId="0" borderId="9" xfId="0" applyNumberFormat="1" applyFill="1" applyBorder="1"/>
    <xf numFmtId="10" fontId="9" fillId="0" borderId="9" xfId="0" applyNumberFormat="1" applyFont="1" applyBorder="1"/>
    <xf numFmtId="10" fontId="10" fillId="4" borderId="9" xfId="0" applyNumberFormat="1" applyFont="1" applyFill="1" applyBorder="1"/>
    <xf numFmtId="1" fontId="9" fillId="0" borderId="12" xfId="2" applyNumberFormat="1" applyBorder="1"/>
    <xf numFmtId="164" fontId="9" fillId="0" borderId="12" xfId="1" applyNumberFormat="1" applyBorder="1"/>
    <xf numFmtId="10" fontId="9" fillId="0" borderId="9" xfId="2" applyNumberFormat="1" applyFont="1" applyBorder="1"/>
    <xf numFmtId="0" fontId="0" fillId="0" borderId="9" xfId="0" applyBorder="1"/>
    <xf numFmtId="1" fontId="0" fillId="0" borderId="12" xfId="0" applyNumberFormat="1" applyBorder="1"/>
    <xf numFmtId="10" fontId="9" fillId="0" borderId="9" xfId="0" applyNumberFormat="1" applyFont="1" applyFill="1" applyBorder="1"/>
    <xf numFmtId="1" fontId="0" fillId="0" borderId="12" xfId="0" applyNumberFormat="1" applyFill="1" applyBorder="1"/>
    <xf numFmtId="0" fontId="9" fillId="0" borderId="12" xfId="0" applyFont="1" applyBorder="1"/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10" fontId="0" fillId="0" borderId="16" xfId="0" applyNumberFormat="1" applyBorder="1"/>
    <xf numFmtId="10" fontId="0" fillId="0" borderId="15" xfId="0" applyNumberFormat="1" applyBorder="1"/>
    <xf numFmtId="10" fontId="9" fillId="0" borderId="15" xfId="0" applyNumberFormat="1" applyFont="1" applyFill="1" applyBorder="1"/>
    <xf numFmtId="10" fontId="9" fillId="0" borderId="15" xfId="0" applyNumberFormat="1" applyFont="1" applyBorder="1"/>
    <xf numFmtId="0" fontId="0" fillId="0" borderId="15" xfId="0" applyBorder="1"/>
    <xf numFmtId="0" fontId="0" fillId="0" borderId="17" xfId="0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1" xfId="0" applyFont="1" applyBorder="1"/>
    <xf numFmtId="0" fontId="9" fillId="0" borderId="12" xfId="0" applyFont="1" applyFill="1" applyBorder="1"/>
    <xf numFmtId="10" fontId="9" fillId="0" borderId="11" xfId="0" applyNumberFormat="1" applyFont="1" applyBorder="1"/>
    <xf numFmtId="10" fontId="9" fillId="0" borderId="12" xfId="0" applyNumberFormat="1" applyFont="1" applyBorder="1"/>
    <xf numFmtId="10" fontId="9" fillId="0" borderId="12" xfId="0" applyNumberFormat="1" applyFont="1" applyFill="1" applyBorder="1"/>
    <xf numFmtId="0" fontId="9" fillId="0" borderId="12" xfId="0" applyFont="1" applyBorder="1" applyAlignment="1">
      <alignment horizontal="right"/>
    </xf>
    <xf numFmtId="0" fontId="9" fillId="0" borderId="11" xfId="0" applyFont="1" applyFill="1" applyBorder="1"/>
    <xf numFmtId="1" fontId="9" fillId="0" borderId="11" xfId="0" applyNumberFormat="1" applyFont="1" applyBorder="1"/>
    <xf numFmtId="0" fontId="0" fillId="0" borderId="7" xfId="0" applyBorder="1" applyAlignment="1">
      <alignment horizontal="right"/>
    </xf>
    <xf numFmtId="10" fontId="0" fillId="0" borderId="6" xfId="2" applyNumberFormat="1" applyFont="1" applyBorder="1"/>
    <xf numFmtId="10" fontId="0" fillId="0" borderId="6" xfId="2" applyNumberFormat="1" applyFont="1" applyFill="1" applyBorder="1"/>
    <xf numFmtId="10" fontId="9" fillId="0" borderId="6" xfId="2" applyNumberFormat="1" applyFont="1" applyBorder="1"/>
    <xf numFmtId="0" fontId="0" fillId="0" borderId="10" xfId="0" applyBorder="1"/>
    <xf numFmtId="0" fontId="9" fillId="0" borderId="0" xfId="0" applyFont="1" applyBorder="1"/>
    <xf numFmtId="0" fontId="9" fillId="0" borderId="0" xfId="0" applyFont="1"/>
    <xf numFmtId="0" fontId="11" fillId="0" borderId="0" xfId="0" applyFont="1"/>
    <xf numFmtId="0" fontId="6" fillId="0" borderId="0" xfId="0" applyFont="1" applyFill="1" applyBorder="1"/>
    <xf numFmtId="0" fontId="0" fillId="0" borderId="0" xfId="0" applyFill="1" applyBorder="1"/>
    <xf numFmtId="0" fontId="9" fillId="0" borderId="9" xfId="0" applyFont="1" applyBorder="1" applyAlignment="1">
      <alignment horizontal="center"/>
    </xf>
    <xf numFmtId="0" fontId="13" fillId="0" borderId="0" xfId="0" applyFont="1"/>
    <xf numFmtId="0" fontId="13" fillId="0" borderId="0" xfId="0" applyFont="1" applyBorder="1"/>
    <xf numFmtId="0" fontId="14" fillId="0" borderId="0" xfId="7" applyFont="1"/>
    <xf numFmtId="0" fontId="1" fillId="0" borderId="0" xfId="7"/>
    <xf numFmtId="0" fontId="9" fillId="0" borderId="0" xfId="4"/>
    <xf numFmtId="0" fontId="14" fillId="5" borderId="0" xfId="7" applyFont="1" applyFill="1"/>
    <xf numFmtId="0" fontId="1" fillId="5" borderId="0" xfId="7" applyFill="1"/>
    <xf numFmtId="0" fontId="14" fillId="5" borderId="10" xfId="7" applyFont="1" applyFill="1" applyBorder="1"/>
    <xf numFmtId="0" fontId="14" fillId="5" borderId="0" xfId="7" applyFont="1" applyFill="1" applyBorder="1"/>
    <xf numFmtId="0" fontId="14" fillId="5" borderId="11" xfId="7" applyFont="1" applyFill="1" applyBorder="1"/>
    <xf numFmtId="0" fontId="14" fillId="5" borderId="7" xfId="7" applyFont="1" applyFill="1" applyBorder="1"/>
    <xf numFmtId="0" fontId="15" fillId="5" borderId="7" xfId="7" applyFont="1" applyFill="1" applyBorder="1" applyAlignment="1">
      <alignment horizontal="center" wrapText="1"/>
    </xf>
    <xf numFmtId="0" fontId="15" fillId="5" borderId="6" xfId="7" applyFont="1" applyFill="1" applyBorder="1" applyAlignment="1">
      <alignment horizontal="center" wrapText="1"/>
    </xf>
    <xf numFmtId="0" fontId="15" fillId="5" borderId="8" xfId="7" applyFont="1" applyFill="1" applyBorder="1" applyAlignment="1">
      <alignment horizontal="center" wrapText="1"/>
    </xf>
    <xf numFmtId="0" fontId="16" fillId="5" borderId="0" xfId="7" applyFont="1" applyFill="1"/>
    <xf numFmtId="0" fontId="9" fillId="5" borderId="0" xfId="4" applyFill="1"/>
    <xf numFmtId="10" fontId="1" fillId="5" borderId="0" xfId="8" applyNumberFormat="1" applyFont="1" applyFill="1"/>
    <xf numFmtId="0" fontId="9" fillId="5" borderId="2" xfId="4" applyFill="1" applyBorder="1"/>
    <xf numFmtId="10" fontId="1" fillId="5" borderId="11" xfId="8" applyNumberFormat="1" applyFont="1" applyFill="1" applyBorder="1"/>
    <xf numFmtId="0" fontId="9" fillId="5" borderId="10" xfId="4" applyFill="1" applyBorder="1"/>
    <xf numFmtId="10" fontId="1" fillId="5" borderId="11" xfId="8" quotePrefix="1" applyNumberFormat="1" applyFont="1" applyFill="1" applyBorder="1" applyAlignment="1">
      <alignment horizontal="right"/>
    </xf>
    <xf numFmtId="0" fontId="16" fillId="0" borderId="0" xfId="7" applyFont="1"/>
    <xf numFmtId="10" fontId="1" fillId="0" borderId="0" xfId="8" applyNumberFormat="1" applyFont="1"/>
    <xf numFmtId="0" fontId="1" fillId="0" borderId="0" xfId="7" applyBorder="1"/>
    <xf numFmtId="10" fontId="1" fillId="0" borderId="0" xfId="8" applyNumberFormat="1" applyFont="1" applyBorder="1"/>
    <xf numFmtId="0" fontId="14" fillId="6" borderId="0" xfId="7" applyFont="1" applyFill="1"/>
    <xf numFmtId="0" fontId="1" fillId="6" borderId="0" xfId="7" applyFill="1"/>
    <xf numFmtId="0" fontId="14" fillId="6" borderId="10" xfId="7" applyFont="1" applyFill="1" applyBorder="1"/>
    <xf numFmtId="0" fontId="14" fillId="6" borderId="0" xfId="7" applyFont="1" applyFill="1" applyBorder="1"/>
    <xf numFmtId="0" fontId="14" fillId="6" borderId="11" xfId="7" applyFont="1" applyFill="1" applyBorder="1"/>
    <xf numFmtId="0" fontId="14" fillId="6" borderId="7" xfId="7" applyFont="1" applyFill="1" applyBorder="1"/>
    <xf numFmtId="0" fontId="15" fillId="6" borderId="7" xfId="7" applyFont="1" applyFill="1" applyBorder="1" applyAlignment="1">
      <alignment horizontal="center" wrapText="1"/>
    </xf>
    <xf numFmtId="0" fontId="15" fillId="6" borderId="6" xfId="7" applyFont="1" applyFill="1" applyBorder="1" applyAlignment="1">
      <alignment horizontal="center" wrapText="1"/>
    </xf>
    <xf numFmtId="0" fontId="15" fillId="6" borderId="8" xfId="7" applyFont="1" applyFill="1" applyBorder="1" applyAlignment="1">
      <alignment horizontal="center" wrapText="1"/>
    </xf>
    <xf numFmtId="0" fontId="16" fillId="6" borderId="0" xfId="7" applyFont="1" applyFill="1"/>
    <xf numFmtId="0" fontId="9" fillId="6" borderId="0" xfId="4" applyFill="1"/>
    <xf numFmtId="10" fontId="1" fillId="6" borderId="0" xfId="8" applyNumberFormat="1" applyFont="1" applyFill="1"/>
    <xf numFmtId="0" fontId="9" fillId="6" borderId="2" xfId="4" applyFill="1" applyBorder="1"/>
    <xf numFmtId="10" fontId="1" fillId="6" borderId="11" xfId="8" applyNumberFormat="1" applyFont="1" applyFill="1" applyBorder="1"/>
    <xf numFmtId="0" fontId="9" fillId="6" borderId="10" xfId="4" applyFill="1" applyBorder="1"/>
    <xf numFmtId="10" fontId="1" fillId="6" borderId="11" xfId="8" quotePrefix="1" applyNumberFormat="1" applyFont="1" applyFill="1" applyBorder="1" applyAlignment="1">
      <alignment horizontal="right"/>
    </xf>
    <xf numFmtId="0" fontId="14" fillId="7" borderId="0" xfId="7" applyFont="1" applyFill="1"/>
    <xf numFmtId="0" fontId="1" fillId="7" borderId="0" xfId="7" applyFill="1"/>
    <xf numFmtId="0" fontId="14" fillId="7" borderId="10" xfId="7" applyFont="1" applyFill="1" applyBorder="1"/>
    <xf numFmtId="0" fontId="14" fillId="7" borderId="0" xfId="7" applyFont="1" applyFill="1" applyBorder="1"/>
    <xf numFmtId="0" fontId="14" fillId="7" borderId="11" xfId="7" applyFont="1" applyFill="1" applyBorder="1"/>
    <xf numFmtId="0" fontId="14" fillId="7" borderId="7" xfId="7" applyFont="1" applyFill="1" applyBorder="1"/>
    <xf numFmtId="0" fontId="15" fillId="7" borderId="7" xfId="7" applyFont="1" applyFill="1" applyBorder="1" applyAlignment="1">
      <alignment horizontal="center" wrapText="1"/>
    </xf>
    <xf numFmtId="0" fontId="15" fillId="7" borderId="6" xfId="7" applyFont="1" applyFill="1" applyBorder="1" applyAlignment="1">
      <alignment horizontal="center" wrapText="1"/>
    </xf>
    <xf numFmtId="0" fontId="15" fillId="7" borderId="8" xfId="7" applyFont="1" applyFill="1" applyBorder="1" applyAlignment="1">
      <alignment horizontal="center" wrapText="1"/>
    </xf>
    <xf numFmtId="0" fontId="16" fillId="7" borderId="0" xfId="7" applyFont="1" applyFill="1"/>
    <xf numFmtId="10" fontId="1" fillId="7" borderId="0" xfId="8" applyNumberFormat="1" applyFont="1" applyFill="1"/>
    <xf numFmtId="0" fontId="1" fillId="7" borderId="10" xfId="7" applyFill="1" applyBorder="1"/>
    <xf numFmtId="0" fontId="1" fillId="7" borderId="0" xfId="7" applyFill="1" applyBorder="1"/>
    <xf numFmtId="10" fontId="1" fillId="7" borderId="11" xfId="8" applyNumberFormat="1" applyFont="1" applyFill="1" applyBorder="1"/>
    <xf numFmtId="10" fontId="1" fillId="7" borderId="11" xfId="8" quotePrefix="1" applyNumberFormat="1" applyFont="1" applyFill="1" applyBorder="1" applyAlignment="1">
      <alignment horizontal="center"/>
    </xf>
    <xf numFmtId="0" fontId="14" fillId="8" borderId="0" xfId="7" applyFont="1" applyFill="1"/>
    <xf numFmtId="0" fontId="1" fillId="8" borderId="0" xfId="7" applyFill="1"/>
    <xf numFmtId="0" fontId="14" fillId="8" borderId="10" xfId="7" applyFont="1" applyFill="1" applyBorder="1"/>
    <xf numFmtId="0" fontId="14" fillId="8" borderId="0" xfId="7" applyFont="1" applyFill="1" applyBorder="1"/>
    <xf numFmtId="0" fontId="14" fillId="8" borderId="11" xfId="7" applyFont="1" applyFill="1" applyBorder="1"/>
    <xf numFmtId="0" fontId="14" fillId="8" borderId="7" xfId="7" applyFont="1" applyFill="1" applyBorder="1"/>
    <xf numFmtId="0" fontId="15" fillId="8" borderId="7" xfId="7" applyFont="1" applyFill="1" applyBorder="1" applyAlignment="1">
      <alignment horizontal="center" wrapText="1"/>
    </xf>
    <xf numFmtId="0" fontId="15" fillId="8" borderId="6" xfId="7" applyFont="1" applyFill="1" applyBorder="1" applyAlignment="1">
      <alignment horizontal="center" wrapText="1"/>
    </xf>
    <xf numFmtId="0" fontId="15" fillId="8" borderId="8" xfId="7" applyFont="1" applyFill="1" applyBorder="1" applyAlignment="1">
      <alignment horizontal="center" wrapText="1"/>
    </xf>
    <xf numFmtId="10" fontId="1" fillId="8" borderId="0" xfId="8" applyNumberFormat="1" applyFont="1" applyFill="1"/>
    <xf numFmtId="0" fontId="1" fillId="8" borderId="10" xfId="7" applyFill="1" applyBorder="1"/>
    <xf numFmtId="0" fontId="1" fillId="8" borderId="0" xfId="7" applyFill="1" applyBorder="1"/>
    <xf numFmtId="10" fontId="1" fillId="8" borderId="11" xfId="8" applyNumberFormat="1" applyFont="1" applyFill="1" applyBorder="1"/>
    <xf numFmtId="10" fontId="1" fillId="8" borderId="0" xfId="8" quotePrefix="1" applyNumberFormat="1" applyFont="1" applyFill="1" applyBorder="1" applyAlignment="1">
      <alignment horizontal="center"/>
    </xf>
    <xf numFmtId="0" fontId="14" fillId="9" borderId="0" xfId="7" applyFont="1" applyFill="1"/>
    <xf numFmtId="0" fontId="1" fillId="9" borderId="0" xfId="7" applyFill="1"/>
    <xf numFmtId="0" fontId="1" fillId="9" borderId="10" xfId="7" applyFill="1" applyBorder="1"/>
    <xf numFmtId="0" fontId="1" fillId="9" borderId="0" xfId="7" applyFill="1" applyBorder="1"/>
    <xf numFmtId="0" fontId="1" fillId="9" borderId="11" xfId="7" applyFill="1" applyBorder="1"/>
    <xf numFmtId="0" fontId="14" fillId="9" borderId="10" xfId="7" applyFont="1" applyFill="1" applyBorder="1"/>
    <xf numFmtId="0" fontId="14" fillId="9" borderId="0" xfId="7" applyFont="1" applyFill="1" applyBorder="1"/>
    <xf numFmtId="0" fontId="14" fillId="9" borderId="11" xfId="7" applyFont="1" applyFill="1" applyBorder="1"/>
    <xf numFmtId="0" fontId="14" fillId="9" borderId="7" xfId="7" applyFont="1" applyFill="1" applyBorder="1"/>
    <xf numFmtId="0" fontId="15" fillId="9" borderId="7" xfId="7" applyFont="1" applyFill="1" applyBorder="1" applyAlignment="1">
      <alignment horizontal="center"/>
    </xf>
    <xf numFmtId="0" fontId="15" fillId="9" borderId="7" xfId="7" applyFont="1" applyFill="1" applyBorder="1" applyAlignment="1">
      <alignment horizontal="center" wrapText="1"/>
    </xf>
    <xf numFmtId="0" fontId="15" fillId="9" borderId="6" xfId="7" applyFont="1" applyFill="1" applyBorder="1" applyAlignment="1">
      <alignment horizontal="center"/>
    </xf>
    <xf numFmtId="0" fontId="15" fillId="9" borderId="8" xfId="7" applyFont="1" applyFill="1" applyBorder="1" applyAlignment="1">
      <alignment horizontal="center" wrapText="1"/>
    </xf>
    <xf numFmtId="10" fontId="1" fillId="9" borderId="0" xfId="8" applyNumberFormat="1" applyFont="1" applyFill="1"/>
    <xf numFmtId="10" fontId="1" fillId="9" borderId="11" xfId="8" applyNumberFormat="1" applyFont="1" applyFill="1" applyBorder="1"/>
    <xf numFmtId="10" fontId="1" fillId="9" borderId="0" xfId="8" applyNumberFormat="1" applyFont="1" applyFill="1" applyAlignment="1">
      <alignment horizontal="center"/>
    </xf>
    <xf numFmtId="10" fontId="1" fillId="9" borderId="11" xfId="8" quotePrefix="1" applyNumberFormat="1" applyFont="1" applyFill="1" applyBorder="1" applyAlignment="1">
      <alignment horizontal="center"/>
    </xf>
    <xf numFmtId="0" fontId="14" fillId="10" borderId="0" xfId="7" applyFont="1" applyFill="1"/>
    <xf numFmtId="0" fontId="1" fillId="10" borderId="0" xfId="7" applyFill="1"/>
    <xf numFmtId="0" fontId="14" fillId="10" borderId="7" xfId="7" applyFont="1" applyFill="1" applyBorder="1"/>
    <xf numFmtId="0" fontId="15" fillId="10" borderId="7" xfId="7" applyFont="1" applyFill="1" applyBorder="1" applyAlignment="1">
      <alignment horizontal="center"/>
    </xf>
    <xf numFmtId="0" fontId="15" fillId="10" borderId="7" xfId="7" applyFont="1" applyFill="1" applyBorder="1" applyAlignment="1">
      <alignment horizontal="center" wrapText="1"/>
    </xf>
    <xf numFmtId="0" fontId="15" fillId="10" borderId="8" xfId="7" applyFont="1" applyFill="1" applyBorder="1" applyAlignment="1">
      <alignment horizontal="center" wrapText="1"/>
    </xf>
    <xf numFmtId="10" fontId="1" fillId="10" borderId="0" xfId="8" applyNumberFormat="1" applyFont="1" applyFill="1"/>
    <xf numFmtId="10" fontId="1" fillId="10" borderId="11" xfId="8" applyNumberFormat="1" applyFont="1" applyFill="1" applyBorder="1"/>
    <xf numFmtId="0" fontId="1" fillId="10" borderId="0" xfId="7" applyFill="1" applyBorder="1"/>
    <xf numFmtId="10" fontId="1" fillId="10" borderId="0" xfId="8" quotePrefix="1" applyNumberFormat="1" applyFont="1" applyFill="1" applyBorder="1" applyAlignment="1">
      <alignment horizontal="center"/>
    </xf>
    <xf numFmtId="0" fontId="15" fillId="5" borderId="7" xfId="7" applyFont="1" applyFill="1" applyBorder="1" applyAlignment="1">
      <alignment horizontal="center"/>
    </xf>
    <xf numFmtId="0" fontId="15" fillId="5" borderId="6" xfId="7" applyFont="1" applyFill="1" applyBorder="1" applyAlignment="1">
      <alignment horizontal="center"/>
    </xf>
    <xf numFmtId="0" fontId="1" fillId="5" borderId="10" xfId="7" applyFill="1" applyBorder="1"/>
    <xf numFmtId="0" fontId="1" fillId="5" borderId="0" xfId="7" applyFill="1" applyBorder="1"/>
    <xf numFmtId="10" fontId="1" fillId="5" borderId="0" xfId="8" quotePrefix="1" applyNumberFormat="1" applyFont="1" applyFill="1" applyBorder="1" applyAlignment="1">
      <alignment horizontal="center"/>
    </xf>
    <xf numFmtId="0" fontId="14" fillId="11" borderId="0" xfId="7" applyFont="1" applyFill="1"/>
    <xf numFmtId="0" fontId="1" fillId="11" borderId="0" xfId="7" applyFill="1"/>
    <xf numFmtId="0" fontId="14" fillId="11" borderId="7" xfId="7" applyFont="1" applyFill="1" applyBorder="1"/>
    <xf numFmtId="0" fontId="15" fillId="11" borderId="7" xfId="7" applyFont="1" applyFill="1" applyBorder="1" applyAlignment="1">
      <alignment horizontal="center"/>
    </xf>
    <xf numFmtId="0" fontId="15" fillId="11" borderId="7" xfId="7" applyFont="1" applyFill="1" applyBorder="1" applyAlignment="1">
      <alignment horizontal="center" wrapText="1"/>
    </xf>
    <xf numFmtId="0" fontId="15" fillId="11" borderId="8" xfId="7" applyFont="1" applyFill="1" applyBorder="1" applyAlignment="1">
      <alignment horizontal="center" wrapText="1"/>
    </xf>
    <xf numFmtId="10" fontId="1" fillId="11" borderId="0" xfId="8" applyNumberFormat="1" applyFont="1" applyFill="1"/>
    <xf numFmtId="10" fontId="1" fillId="11" borderId="11" xfId="8" applyNumberFormat="1" applyFont="1" applyFill="1" applyBorder="1"/>
    <xf numFmtId="0" fontId="17" fillId="0" borderId="0" xfId="7" applyFont="1" applyAlignment="1">
      <alignment wrapText="1"/>
    </xf>
    <xf numFmtId="0" fontId="12" fillId="0" borderId="0" xfId="7" applyFont="1"/>
    <xf numFmtId="10" fontId="12" fillId="0" borderId="0" xfId="8" applyNumberFormat="1" applyFont="1"/>
    <xf numFmtId="0" fontId="18" fillId="0" borderId="0" xfId="7" applyFont="1" applyAlignment="1">
      <alignment wrapText="1"/>
    </xf>
    <xf numFmtId="10" fontId="0" fillId="12" borderId="0" xfId="2" applyNumberFormat="1" applyFont="1" applyFill="1"/>
    <xf numFmtId="0" fontId="0" fillId="12" borderId="0" xfId="0" applyFill="1"/>
    <xf numFmtId="10" fontId="0" fillId="0" borderId="0" xfId="2" applyNumberFormat="1" applyFont="1"/>
    <xf numFmtId="10" fontId="5" fillId="12" borderId="0" xfId="2" applyNumberFormat="1" applyFont="1" applyFill="1"/>
    <xf numFmtId="10" fontId="0" fillId="7" borderId="0" xfId="2" applyNumberFormat="1" applyFont="1" applyFill="1"/>
    <xf numFmtId="0" fontId="0" fillId="7" borderId="10" xfId="0" applyFill="1" applyBorder="1"/>
    <xf numFmtId="0" fontId="0" fillId="7" borderId="0" xfId="0" applyFill="1"/>
    <xf numFmtId="0" fontId="0" fillId="7" borderId="11" xfId="0" applyFill="1" applyBorder="1"/>
    <xf numFmtId="0" fontId="0" fillId="7" borderId="0" xfId="0" applyFill="1" applyBorder="1"/>
    <xf numFmtId="0" fontId="9" fillId="7" borderId="0" xfId="0" applyFont="1" applyFill="1"/>
    <xf numFmtId="10" fontId="0" fillId="8" borderId="0" xfId="2" applyNumberFormat="1" applyFont="1" applyFill="1"/>
    <xf numFmtId="0" fontId="0" fillId="8" borderId="0" xfId="0" applyFill="1"/>
    <xf numFmtId="0" fontId="0" fillId="8" borderId="11" xfId="0" applyFill="1" applyBorder="1"/>
    <xf numFmtId="0" fontId="0" fillId="8" borderId="10" xfId="0" applyFill="1" applyBorder="1"/>
    <xf numFmtId="0" fontId="0" fillId="8" borderId="0" xfId="0" applyFill="1" applyBorder="1"/>
    <xf numFmtId="0" fontId="9" fillId="8" borderId="0" xfId="0" applyFont="1" applyFill="1"/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wrapText="1"/>
    </xf>
    <xf numFmtId="165" fontId="0" fillId="0" borderId="0" xfId="2" applyNumberFormat="1" applyFont="1"/>
    <xf numFmtId="0" fontId="9" fillId="0" borderId="0" xfId="0" applyFont="1" applyAlignment="1"/>
    <xf numFmtId="0" fontId="5" fillId="0" borderId="0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0" fontId="9" fillId="0" borderId="6" xfId="2" applyNumberFormat="1" applyFont="1" applyFill="1" applyBorder="1" applyAlignment="1">
      <alignment horizontal="center"/>
    </xf>
    <xf numFmtId="10" fontId="9" fillId="0" borderId="12" xfId="0" applyNumberFormat="1" applyFont="1" applyFill="1" applyBorder="1" applyAlignment="1">
      <alignment horizontal="right"/>
    </xf>
    <xf numFmtId="0" fontId="19" fillId="0" borderId="0" xfId="0" applyFont="1"/>
    <xf numFmtId="0" fontId="0" fillId="0" borderId="4" xfId="0" applyBorder="1"/>
    <xf numFmtId="0" fontId="0" fillId="13" borderId="11" xfId="0" applyFill="1" applyBorder="1"/>
    <xf numFmtId="0" fontId="0" fillId="13" borderId="0" xfId="0" applyFill="1" applyBorder="1"/>
    <xf numFmtId="0" fontId="14" fillId="10" borderId="10" xfId="7" applyFont="1" applyFill="1" applyBorder="1"/>
    <xf numFmtId="0" fontId="14" fillId="10" borderId="0" xfId="7" applyFont="1" applyFill="1" applyBorder="1"/>
    <xf numFmtId="0" fontId="14" fillId="10" borderId="11" xfId="7" applyFont="1" applyFill="1" applyBorder="1"/>
    <xf numFmtId="0" fontId="15" fillId="10" borderId="6" xfId="7" applyFont="1" applyFill="1" applyBorder="1" applyAlignment="1">
      <alignment horizontal="center" wrapText="1"/>
    </xf>
    <xf numFmtId="0" fontId="16" fillId="10" borderId="0" xfId="7" applyFont="1" applyFill="1"/>
    <xf numFmtId="0" fontId="9" fillId="10" borderId="0" xfId="4" applyFill="1"/>
    <xf numFmtId="0" fontId="9" fillId="10" borderId="2" xfId="4" applyFill="1" applyBorder="1"/>
    <xf numFmtId="0" fontId="9" fillId="10" borderId="10" xfId="4" applyFill="1" applyBorder="1"/>
    <xf numFmtId="0" fontId="5" fillId="0" borderId="7" xfId="0" applyFont="1" applyBorder="1" applyAlignment="1">
      <alignment horizontal="right"/>
    </xf>
    <xf numFmtId="0" fontId="8" fillId="0" borderId="0" xfId="0" applyFont="1"/>
    <xf numFmtId="165" fontId="8" fillId="0" borderId="0" xfId="0" applyNumberFormat="1" applyFont="1"/>
    <xf numFmtId="0" fontId="21" fillId="0" borderId="0" xfId="0" applyFont="1" applyBorder="1"/>
    <xf numFmtId="0" fontId="0" fillId="3" borderId="12" xfId="0" applyFill="1" applyBorder="1"/>
    <xf numFmtId="10" fontId="9" fillId="3" borderId="12" xfId="0" applyNumberFormat="1" applyFont="1" applyFill="1" applyBorder="1" applyAlignment="1">
      <alignment horizontal="right"/>
    </xf>
    <xf numFmtId="10" fontId="5" fillId="3" borderId="12" xfId="0" applyNumberFormat="1" applyFont="1" applyFill="1" applyBorder="1" applyAlignment="1">
      <alignment horizontal="right"/>
    </xf>
    <xf numFmtId="10" fontId="5" fillId="3" borderId="6" xfId="2" applyNumberFormat="1" applyFont="1" applyFill="1" applyBorder="1" applyAlignment="1">
      <alignment horizontal="center"/>
    </xf>
    <xf numFmtId="0" fontId="0" fillId="3" borderId="9" xfId="0" applyFill="1" applyBorder="1"/>
    <xf numFmtId="0" fontId="0" fillId="3" borderId="0" xfId="0" applyFill="1" applyBorder="1"/>
    <xf numFmtId="0" fontId="6" fillId="0" borderId="0" xfId="0" applyFont="1" applyBorder="1"/>
    <xf numFmtId="0" fontId="22" fillId="0" borderId="12" xfId="0" applyFont="1" applyFill="1" applyBorder="1" applyAlignment="1">
      <alignment horizontal="right"/>
    </xf>
    <xf numFmtId="39" fontId="22" fillId="0" borderId="12" xfId="1" applyNumberFormat="1" applyFont="1" applyFill="1" applyBorder="1" applyAlignment="1">
      <alignment horizontal="right"/>
    </xf>
    <xf numFmtId="0" fontId="23" fillId="0" borderId="13" xfId="0" applyFont="1" applyFill="1" applyBorder="1"/>
    <xf numFmtId="0" fontId="23" fillId="0" borderId="12" xfId="0" applyFont="1" applyFill="1" applyBorder="1" applyAlignment="1">
      <alignment horizontal="right"/>
    </xf>
    <xf numFmtId="0" fontId="6" fillId="0" borderId="12" xfId="0" applyFont="1" applyFill="1" applyBorder="1"/>
    <xf numFmtId="0" fontId="6" fillId="0" borderId="9" xfId="0" applyFont="1" applyFill="1" applyBorder="1"/>
    <xf numFmtId="0" fontId="6" fillId="0" borderId="15" xfId="0" applyFont="1" applyFill="1" applyBorder="1"/>
    <xf numFmtId="0" fontId="13" fillId="0" borderId="0" xfId="0" applyFont="1" applyFill="1" applyBorder="1"/>
    <xf numFmtId="0" fontId="9" fillId="0" borderId="0" xfId="0" applyFont="1" applyFill="1"/>
    <xf numFmtId="0" fontId="16" fillId="9" borderId="0" xfId="7" applyFont="1" applyFill="1"/>
    <xf numFmtId="0" fontId="9" fillId="9" borderId="0" xfId="4" applyFill="1"/>
    <xf numFmtId="0" fontId="9" fillId="9" borderId="2" xfId="4" applyFill="1" applyBorder="1"/>
    <xf numFmtId="0" fontId="9" fillId="9" borderId="10" xfId="4" applyFill="1" applyBorder="1"/>
    <xf numFmtId="10" fontId="5" fillId="0" borderId="9" xfId="0" applyNumberFormat="1" applyFont="1" applyBorder="1"/>
    <xf numFmtId="10" fontId="5" fillId="0" borderId="15" xfId="0" applyNumberFormat="1" applyFont="1" applyBorder="1"/>
    <xf numFmtId="0" fontId="13" fillId="0" borderId="0" xfId="0" applyFont="1" applyAlignment="1">
      <alignment horizontal="left" wrapText="1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0" fillId="13" borderId="4" xfId="0" applyFont="1" applyFill="1" applyBorder="1" applyAlignment="1">
      <alignment horizontal="center" vertical="center" wrapText="1"/>
    </xf>
    <xf numFmtId="0" fontId="20" fillId="13" borderId="1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0" fillId="13" borderId="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</cellXfs>
  <cellStyles count="9">
    <cellStyle name="Comma" xfId="1" builtinId="3"/>
    <cellStyle name="Normal" xfId="0" builtinId="0"/>
    <cellStyle name="Normal 2" xfId="3"/>
    <cellStyle name="Normal 2 2" xfId="7"/>
    <cellStyle name="Normal 3" xfId="4"/>
    <cellStyle name="Note 2" xfId="5"/>
    <cellStyle name="Percent" xfId="2" builtinId="5"/>
    <cellStyle name="Percent 2" xfId="6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2"/>
  <sheetViews>
    <sheetView tabSelected="1" topLeftCell="A7" workbookViewId="0">
      <selection activeCell="AN25" sqref="AN25"/>
    </sheetView>
  </sheetViews>
  <sheetFormatPr defaultColWidth="8.85546875" defaultRowHeight="12.75" x14ac:dyDescent="0.2"/>
  <cols>
    <col min="1" max="1" width="11.7109375" customWidth="1"/>
    <col min="2" max="2" width="7.42578125" customWidth="1"/>
    <col min="3" max="3" width="8.42578125" hidden="1" customWidth="1"/>
    <col min="4" max="4" width="8.7109375" hidden="1" customWidth="1"/>
    <col min="5" max="5" width="8.42578125" hidden="1" customWidth="1"/>
    <col min="6" max="6" width="8.7109375" hidden="1" customWidth="1"/>
    <col min="7" max="7" width="8.42578125" hidden="1" customWidth="1"/>
    <col min="8" max="8" width="8.7109375" hidden="1" customWidth="1"/>
    <col min="9" max="9" width="8.42578125" hidden="1" customWidth="1"/>
    <col min="10" max="10" width="8.7109375" hidden="1" customWidth="1"/>
    <col min="11" max="14" width="8.42578125" hidden="1" customWidth="1"/>
    <col min="15" max="15" width="8.28515625" hidden="1" customWidth="1"/>
    <col min="16" max="19" width="8.85546875" style="5" hidden="1" customWidth="1"/>
    <col min="20" max="21" width="0" style="5" hidden="1" customWidth="1"/>
    <col min="22" max="31" width="8.85546875" style="5"/>
    <col min="32" max="32" width="8.85546875" style="5" hidden="1" customWidth="1"/>
    <col min="33" max="33" width="8.85546875" style="85"/>
    <col min="34" max="16384" width="8.85546875" style="5"/>
  </cols>
  <sheetData>
    <row r="1" spans="1:41" ht="15.75" x14ac:dyDescent="0.25">
      <c r="A1" s="8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3"/>
      <c r="U1" s="2"/>
      <c r="V1" s="2"/>
      <c r="W1" s="2"/>
      <c r="X1" s="4"/>
    </row>
    <row r="2" spans="1:41" ht="15.75" x14ac:dyDescent="0.25">
      <c r="A2" s="8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2"/>
      <c r="W2" s="2"/>
      <c r="X2" s="2"/>
    </row>
    <row r="3" spans="1:4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  <c r="T3" s="7"/>
      <c r="U3" s="7"/>
      <c r="V3" s="7"/>
      <c r="W3" s="7"/>
      <c r="X3" s="7"/>
    </row>
    <row r="4" spans="1:41" x14ac:dyDescent="0.2">
      <c r="A4" s="8" t="s">
        <v>129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9"/>
      <c r="T4" s="9"/>
      <c r="U4" s="9"/>
      <c r="V4" s="9"/>
      <c r="W4" s="9"/>
      <c r="X4" s="9"/>
    </row>
    <row r="5" spans="1:41" x14ac:dyDescent="0.2">
      <c r="A5" s="10" t="s">
        <v>148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9"/>
      <c r="T5" s="9"/>
      <c r="U5" s="9"/>
      <c r="V5" s="9"/>
      <c r="W5" s="9"/>
      <c r="X5" s="9"/>
    </row>
    <row r="6" spans="1:41" x14ac:dyDescent="0.2">
      <c r="A6" s="11"/>
    </row>
    <row r="7" spans="1:41" x14ac:dyDescent="0.2">
      <c r="Y7" s="84"/>
      <c r="Z7" s="84"/>
      <c r="AA7" s="84"/>
      <c r="AB7" s="85"/>
      <c r="AC7" s="85"/>
      <c r="AD7" s="85"/>
      <c r="AE7" s="85"/>
    </row>
    <row r="9" spans="1:41" x14ac:dyDescent="0.2">
      <c r="A9" s="12"/>
      <c r="B9" s="13"/>
      <c r="C9" s="14" t="s">
        <v>2</v>
      </c>
      <c r="D9" s="15" t="s">
        <v>3</v>
      </c>
      <c r="E9" s="15" t="s">
        <v>3</v>
      </c>
      <c r="F9" s="15" t="s">
        <v>3</v>
      </c>
      <c r="G9" s="15" t="s">
        <v>3</v>
      </c>
      <c r="H9" s="16" t="s">
        <v>3</v>
      </c>
      <c r="I9" s="15" t="s">
        <v>3</v>
      </c>
      <c r="J9" s="16" t="s">
        <v>3</v>
      </c>
      <c r="K9" s="15" t="s">
        <v>3</v>
      </c>
      <c r="L9" s="15" t="s">
        <v>3</v>
      </c>
      <c r="M9" s="15" t="s">
        <v>3</v>
      </c>
      <c r="N9" s="15" t="s">
        <v>3</v>
      </c>
      <c r="O9" s="15" t="s">
        <v>3</v>
      </c>
      <c r="P9" s="15" t="s">
        <v>3</v>
      </c>
      <c r="Q9" s="15" t="s">
        <v>3</v>
      </c>
      <c r="R9" s="15" t="s">
        <v>3</v>
      </c>
      <c r="S9" s="15" t="s">
        <v>3</v>
      </c>
      <c r="T9" s="15" t="s">
        <v>3</v>
      </c>
      <c r="U9" s="15" t="s">
        <v>3</v>
      </c>
      <c r="V9" s="15" t="s">
        <v>3</v>
      </c>
      <c r="W9" s="15" t="s">
        <v>3</v>
      </c>
      <c r="X9" s="15" t="s">
        <v>3</v>
      </c>
      <c r="Y9" s="15" t="s">
        <v>3</v>
      </c>
      <c r="Z9" s="15" t="s">
        <v>3</v>
      </c>
      <c r="AA9" s="15" t="s">
        <v>3</v>
      </c>
      <c r="AB9" s="15" t="s">
        <v>3</v>
      </c>
      <c r="AC9" s="15" t="s">
        <v>3</v>
      </c>
      <c r="AD9" s="15" t="s">
        <v>3</v>
      </c>
      <c r="AE9" s="15" t="s">
        <v>3</v>
      </c>
      <c r="AF9" s="15" t="s">
        <v>3</v>
      </c>
      <c r="AG9" s="15" t="s">
        <v>3</v>
      </c>
    </row>
    <row r="10" spans="1:41" x14ac:dyDescent="0.2">
      <c r="A10" s="17"/>
      <c r="B10" s="18"/>
      <c r="C10" s="19" t="s">
        <v>4</v>
      </c>
      <c r="D10" s="20" t="s">
        <v>5</v>
      </c>
      <c r="E10" s="20" t="s">
        <v>6</v>
      </c>
      <c r="F10" s="20" t="s">
        <v>7</v>
      </c>
      <c r="G10" s="20" t="s">
        <v>8</v>
      </c>
      <c r="H10" s="21" t="s">
        <v>9</v>
      </c>
      <c r="I10" s="20" t="s">
        <v>10</v>
      </c>
      <c r="J10" s="21" t="s">
        <v>11</v>
      </c>
      <c r="K10" s="20" t="s">
        <v>12</v>
      </c>
      <c r="L10" s="20" t="s">
        <v>13</v>
      </c>
      <c r="M10" s="20" t="s">
        <v>14</v>
      </c>
      <c r="N10" s="20" t="s">
        <v>15</v>
      </c>
      <c r="O10" s="20" t="s">
        <v>16</v>
      </c>
      <c r="P10" s="20" t="s">
        <v>17</v>
      </c>
      <c r="Q10" s="20" t="s">
        <v>18</v>
      </c>
      <c r="R10" s="20" t="s">
        <v>19</v>
      </c>
      <c r="S10" s="20" t="s">
        <v>20</v>
      </c>
      <c r="T10" s="20" t="s">
        <v>21</v>
      </c>
      <c r="U10" s="20" t="s">
        <v>22</v>
      </c>
      <c r="V10" s="20" t="s">
        <v>23</v>
      </c>
      <c r="W10" s="20" t="s">
        <v>24</v>
      </c>
      <c r="X10" s="20" t="s">
        <v>25</v>
      </c>
      <c r="Y10" s="20" t="s">
        <v>26</v>
      </c>
      <c r="Z10" s="20" t="s">
        <v>27</v>
      </c>
      <c r="AA10" s="20" t="s">
        <v>28</v>
      </c>
      <c r="AB10" s="20" t="s">
        <v>29</v>
      </c>
      <c r="AC10" s="20" t="s">
        <v>30</v>
      </c>
      <c r="AD10" s="86" t="s">
        <v>50</v>
      </c>
      <c r="AE10" s="86" t="s">
        <v>131</v>
      </c>
      <c r="AF10" s="86" t="s">
        <v>143</v>
      </c>
      <c r="AG10" s="86" t="s">
        <v>143</v>
      </c>
    </row>
    <row r="11" spans="1:41" x14ac:dyDescent="0.2">
      <c r="A11" s="22" t="s">
        <v>31</v>
      </c>
      <c r="B11" s="23" t="s">
        <v>32</v>
      </c>
      <c r="C11" s="24">
        <v>401</v>
      </c>
      <c r="D11" s="25">
        <v>401</v>
      </c>
      <c r="E11" s="25">
        <v>481</v>
      </c>
      <c r="F11" s="25">
        <v>484</v>
      </c>
      <c r="G11" s="25">
        <v>482</v>
      </c>
      <c r="H11" s="26">
        <v>473</v>
      </c>
      <c r="I11" s="25">
        <v>474</v>
      </c>
      <c r="J11" s="27">
        <v>486</v>
      </c>
      <c r="K11" s="28">
        <v>485</v>
      </c>
      <c r="L11" s="28">
        <v>478</v>
      </c>
      <c r="M11" s="28">
        <v>486</v>
      </c>
      <c r="N11" s="28">
        <v>494</v>
      </c>
      <c r="O11" s="28">
        <v>502</v>
      </c>
      <c r="P11" s="28">
        <v>506</v>
      </c>
      <c r="Q11" s="28">
        <v>508</v>
      </c>
      <c r="R11" s="28">
        <v>508</v>
      </c>
      <c r="S11" s="28">
        <v>515</v>
      </c>
      <c r="T11" s="28">
        <v>507</v>
      </c>
      <c r="U11" s="28">
        <v>508</v>
      </c>
      <c r="V11" s="28">
        <v>510</v>
      </c>
      <c r="W11" s="28">
        <v>503</v>
      </c>
      <c r="X11" s="28">
        <v>496</v>
      </c>
      <c r="Y11" s="28">
        <v>500</v>
      </c>
      <c r="Z11" s="28">
        <v>487</v>
      </c>
      <c r="AA11" s="28">
        <v>486</v>
      </c>
      <c r="AB11" s="28">
        <v>485</v>
      </c>
      <c r="AC11" s="28">
        <v>486</v>
      </c>
      <c r="AD11" s="28">
        <v>482</v>
      </c>
      <c r="AE11" s="28">
        <v>498</v>
      </c>
      <c r="AG11" s="256"/>
    </row>
    <row r="12" spans="1:41" x14ac:dyDescent="0.2">
      <c r="A12" s="29"/>
      <c r="B12" s="23" t="s">
        <v>33</v>
      </c>
      <c r="C12" s="24">
        <v>429</v>
      </c>
      <c r="D12" s="25">
        <v>434</v>
      </c>
      <c r="E12" s="25">
        <v>470</v>
      </c>
      <c r="F12" s="25">
        <v>477</v>
      </c>
      <c r="G12" s="25">
        <v>479</v>
      </c>
      <c r="H12" s="26">
        <v>473</v>
      </c>
      <c r="I12" s="25">
        <v>476</v>
      </c>
      <c r="J12" s="27">
        <v>478</v>
      </c>
      <c r="K12" s="28">
        <v>478</v>
      </c>
      <c r="L12" s="28">
        <v>474</v>
      </c>
      <c r="M12" s="28">
        <v>476</v>
      </c>
      <c r="N12" s="28">
        <v>487</v>
      </c>
      <c r="O12" s="28">
        <v>497</v>
      </c>
      <c r="P12" s="28">
        <v>502</v>
      </c>
      <c r="Q12" s="28">
        <v>500</v>
      </c>
      <c r="R12" s="28">
        <v>498</v>
      </c>
      <c r="S12" s="28">
        <v>506</v>
      </c>
      <c r="T12" s="28">
        <v>501</v>
      </c>
      <c r="U12" s="28">
        <v>502</v>
      </c>
      <c r="V12" s="28">
        <v>502</v>
      </c>
      <c r="W12" s="28">
        <v>496</v>
      </c>
      <c r="X12" s="28">
        <v>490</v>
      </c>
      <c r="Y12" s="28">
        <v>494</v>
      </c>
      <c r="Z12" s="28">
        <v>479</v>
      </c>
      <c r="AA12" s="28">
        <v>477</v>
      </c>
      <c r="AB12" s="28">
        <v>473</v>
      </c>
      <c r="AC12" s="28">
        <v>470</v>
      </c>
      <c r="AD12" s="28">
        <v>472</v>
      </c>
      <c r="AE12" s="28">
        <v>476</v>
      </c>
      <c r="AG12" s="256"/>
    </row>
    <row r="13" spans="1:41" x14ac:dyDescent="0.2">
      <c r="A13" s="29"/>
      <c r="B13" s="23" t="s">
        <v>34</v>
      </c>
      <c r="C13" s="24"/>
      <c r="D13" s="25"/>
      <c r="E13" s="25"/>
      <c r="F13" s="25"/>
      <c r="G13" s="25"/>
      <c r="H13" s="26"/>
      <c r="I13" s="25"/>
      <c r="J13" s="27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>
        <v>484</v>
      </c>
      <c r="V13" s="28">
        <v>485</v>
      </c>
      <c r="W13" s="28">
        <v>482</v>
      </c>
      <c r="X13" s="28">
        <v>479</v>
      </c>
      <c r="Y13" s="28">
        <v>476</v>
      </c>
      <c r="Z13" s="28">
        <v>469</v>
      </c>
      <c r="AA13" s="28">
        <v>471</v>
      </c>
      <c r="AB13" s="28">
        <v>464</v>
      </c>
      <c r="AC13" s="28">
        <v>467</v>
      </c>
      <c r="AD13" s="28">
        <v>459</v>
      </c>
      <c r="AE13" s="28">
        <v>464</v>
      </c>
      <c r="AG13" s="256"/>
    </row>
    <row r="14" spans="1:41" x14ac:dyDescent="0.2">
      <c r="A14" s="29"/>
      <c r="B14" s="23" t="s">
        <v>35</v>
      </c>
      <c r="C14" s="24">
        <v>2.67</v>
      </c>
      <c r="D14" s="25">
        <v>2.4900000000000002</v>
      </c>
      <c r="E14" s="25">
        <v>2.5499999999999998</v>
      </c>
      <c r="F14" s="25">
        <v>2.57</v>
      </c>
      <c r="G14" s="25">
        <v>2.54</v>
      </c>
      <c r="H14" s="26">
        <v>2.5499999999999998</v>
      </c>
      <c r="I14" s="25">
        <v>2.66</v>
      </c>
      <c r="J14" s="30">
        <v>2.84</v>
      </c>
      <c r="K14" s="31">
        <v>2.83</v>
      </c>
      <c r="L14" s="31">
        <v>2.79</v>
      </c>
      <c r="M14" s="31">
        <v>2.86</v>
      </c>
      <c r="N14" s="31">
        <v>2.96</v>
      </c>
      <c r="O14" s="31">
        <v>2.98</v>
      </c>
      <c r="P14" s="31">
        <v>2.98</v>
      </c>
      <c r="Q14" s="31">
        <v>2.96</v>
      </c>
      <c r="R14" s="31">
        <v>2.97</v>
      </c>
      <c r="S14" s="31">
        <v>3.01</v>
      </c>
      <c r="T14" s="31">
        <v>3</v>
      </c>
      <c r="U14" s="31">
        <v>3.09</v>
      </c>
      <c r="V14" s="31">
        <v>3.04</v>
      </c>
      <c r="W14" s="31">
        <v>3.04</v>
      </c>
      <c r="X14" s="31">
        <v>3.07</v>
      </c>
      <c r="Y14" s="31">
        <v>3.07</v>
      </c>
      <c r="Z14" s="31">
        <v>3.09</v>
      </c>
      <c r="AA14" s="31">
        <v>3.12</v>
      </c>
      <c r="AB14" s="31">
        <v>3.14</v>
      </c>
      <c r="AC14" s="31">
        <v>3.16</v>
      </c>
      <c r="AD14" s="31">
        <v>3.15</v>
      </c>
      <c r="AE14" s="31">
        <v>3.18</v>
      </c>
      <c r="AG14" s="257"/>
    </row>
    <row r="15" spans="1:41" x14ac:dyDescent="0.2">
      <c r="A15" s="32" t="s">
        <v>36</v>
      </c>
      <c r="B15" s="33" t="s">
        <v>37</v>
      </c>
      <c r="C15" s="34">
        <v>1444</v>
      </c>
      <c r="D15" s="35">
        <v>973</v>
      </c>
      <c r="E15" s="35">
        <v>1201</v>
      </c>
      <c r="F15" s="35">
        <v>1221</v>
      </c>
      <c r="G15" s="35">
        <v>1232</v>
      </c>
      <c r="H15" s="36">
        <v>1272</v>
      </c>
      <c r="I15" s="35">
        <v>1396</v>
      </c>
      <c r="J15" s="36">
        <v>1277</v>
      </c>
      <c r="K15" s="35">
        <v>1204</v>
      </c>
      <c r="L15" s="35">
        <v>1666</v>
      </c>
      <c r="M15" s="35">
        <v>1598</v>
      </c>
      <c r="N15" s="35">
        <v>1657</v>
      </c>
      <c r="O15" s="35">
        <v>1557</v>
      </c>
      <c r="P15" s="35">
        <v>1625</v>
      </c>
      <c r="Q15" s="35">
        <v>1728</v>
      </c>
      <c r="R15" s="35">
        <v>1701</v>
      </c>
      <c r="S15" s="35">
        <v>1653</v>
      </c>
      <c r="T15" s="35">
        <v>1700</v>
      </c>
      <c r="U15" s="35">
        <v>1793</v>
      </c>
      <c r="V15" s="35">
        <v>2007</v>
      </c>
      <c r="W15" s="35">
        <v>1909</v>
      </c>
      <c r="X15" s="35">
        <v>1844</v>
      </c>
      <c r="Y15" s="35">
        <v>1924</v>
      </c>
      <c r="Z15" s="35">
        <v>2012</v>
      </c>
      <c r="AA15" s="35">
        <v>2198</v>
      </c>
      <c r="AB15" s="35">
        <v>2167</v>
      </c>
      <c r="AC15" s="35">
        <v>2343</v>
      </c>
      <c r="AD15" s="35">
        <v>2375</v>
      </c>
      <c r="AE15" s="35">
        <v>2176</v>
      </c>
      <c r="AF15" s="35">
        <v>2182</v>
      </c>
      <c r="AG15" s="258">
        <v>2182</v>
      </c>
      <c r="AH15" s="255"/>
      <c r="AI15" s="255"/>
      <c r="AJ15" s="255"/>
      <c r="AK15" s="255"/>
      <c r="AL15" s="255"/>
      <c r="AM15" s="255"/>
      <c r="AN15" s="255"/>
      <c r="AO15" s="255"/>
    </row>
    <row r="16" spans="1:41" x14ac:dyDescent="0.2">
      <c r="A16" s="37" t="s">
        <v>38</v>
      </c>
      <c r="B16" s="38" t="s">
        <v>39</v>
      </c>
      <c r="C16" s="39">
        <v>794</v>
      </c>
      <c r="D16" s="40">
        <v>558</v>
      </c>
      <c r="E16" s="40">
        <v>656</v>
      </c>
      <c r="F16" s="40">
        <v>700</v>
      </c>
      <c r="G16" s="40">
        <v>715</v>
      </c>
      <c r="H16" s="41">
        <v>731</v>
      </c>
      <c r="I16" s="40">
        <v>873</v>
      </c>
      <c r="J16" s="41">
        <v>827</v>
      </c>
      <c r="K16" s="40">
        <v>788</v>
      </c>
      <c r="L16" s="40">
        <v>1085</v>
      </c>
      <c r="M16" s="42">
        <v>1058</v>
      </c>
      <c r="N16" s="40">
        <v>1155</v>
      </c>
      <c r="O16" s="41">
        <v>1131</v>
      </c>
      <c r="P16" s="41">
        <v>1127</v>
      </c>
      <c r="Q16" s="41">
        <v>1240</v>
      </c>
      <c r="R16" s="41">
        <v>1203</v>
      </c>
      <c r="S16" s="41">
        <v>1163</v>
      </c>
      <c r="T16" s="41">
        <v>1238</v>
      </c>
      <c r="U16" s="41">
        <v>1345</v>
      </c>
      <c r="V16" s="41">
        <v>1471</v>
      </c>
      <c r="W16" s="41">
        <v>1397</v>
      </c>
      <c r="X16" s="41">
        <v>1359</v>
      </c>
      <c r="Y16" s="41">
        <v>1367</v>
      </c>
      <c r="Z16" s="41">
        <v>1444</v>
      </c>
      <c r="AA16" s="41">
        <v>1629</v>
      </c>
      <c r="AB16" s="41">
        <v>1572</v>
      </c>
      <c r="AC16" s="41">
        <v>1695</v>
      </c>
      <c r="AD16" s="41">
        <v>1719</v>
      </c>
      <c r="AE16" s="43">
        <v>1498</v>
      </c>
      <c r="AF16" s="43"/>
      <c r="AG16" s="259">
        <v>1507</v>
      </c>
      <c r="AH16" s="255"/>
      <c r="AI16" s="255"/>
      <c r="AJ16" s="255"/>
      <c r="AK16" s="255"/>
      <c r="AL16" s="255"/>
      <c r="AM16" s="255"/>
      <c r="AN16" s="255"/>
      <c r="AO16" s="255"/>
    </row>
    <row r="17" spans="1:44" x14ac:dyDescent="0.2">
      <c r="A17" s="44"/>
      <c r="B17" s="45"/>
      <c r="C17" s="46">
        <f t="shared" ref="C17:Z17" si="0">C16/C15</f>
        <v>0.54986149584487531</v>
      </c>
      <c r="D17" s="47">
        <f t="shared" si="0"/>
        <v>0.57348406988694756</v>
      </c>
      <c r="E17" s="47">
        <f t="shared" si="0"/>
        <v>0.54621149042464612</v>
      </c>
      <c r="F17" s="47">
        <f t="shared" si="0"/>
        <v>0.57330057330057327</v>
      </c>
      <c r="G17" s="47">
        <f t="shared" si="0"/>
        <v>0.5803571428571429</v>
      </c>
      <c r="H17" s="48">
        <f t="shared" si="0"/>
        <v>0.57468553459119498</v>
      </c>
      <c r="I17" s="47">
        <f t="shared" si="0"/>
        <v>0.62535816618911177</v>
      </c>
      <c r="J17" s="48">
        <f t="shared" si="0"/>
        <v>0.64761158966327326</v>
      </c>
      <c r="K17" s="47">
        <f t="shared" si="0"/>
        <v>0.654485049833887</v>
      </c>
      <c r="L17" s="49">
        <f t="shared" si="0"/>
        <v>0.65126050420168069</v>
      </c>
      <c r="M17" s="49">
        <f t="shared" si="0"/>
        <v>0.66207759699624535</v>
      </c>
      <c r="N17" s="49">
        <f t="shared" si="0"/>
        <v>0.69704284852142429</v>
      </c>
      <c r="O17" s="49">
        <f t="shared" si="0"/>
        <v>0.72639691714836219</v>
      </c>
      <c r="P17" s="49">
        <f t="shared" si="0"/>
        <v>0.69353846153846155</v>
      </c>
      <c r="Q17" s="49">
        <f t="shared" si="0"/>
        <v>0.71759259259259256</v>
      </c>
      <c r="R17" s="49">
        <f t="shared" si="0"/>
        <v>0.70723104056437391</v>
      </c>
      <c r="S17" s="49">
        <f t="shared" si="0"/>
        <v>0.70356926799758013</v>
      </c>
      <c r="T17" s="49">
        <f t="shared" si="0"/>
        <v>0.72823529411764709</v>
      </c>
      <c r="U17" s="49">
        <f t="shared" si="0"/>
        <v>0.75013943112102621</v>
      </c>
      <c r="V17" s="49">
        <f t="shared" si="0"/>
        <v>0.73293472845042351</v>
      </c>
      <c r="W17" s="49">
        <f t="shared" si="0"/>
        <v>0.73179675222629648</v>
      </c>
      <c r="X17" s="49">
        <f t="shared" si="0"/>
        <v>0.73698481561822127</v>
      </c>
      <c r="Y17" s="49">
        <f t="shared" si="0"/>
        <v>0.71049896049896055</v>
      </c>
      <c r="Z17" s="49">
        <f t="shared" si="0"/>
        <v>0.71769383697813116</v>
      </c>
      <c r="AA17" s="49">
        <f>AA16/AA15</f>
        <v>0.74112829845313921</v>
      </c>
      <c r="AB17" s="49">
        <f>AB16/AB15</f>
        <v>0.72542685740655288</v>
      </c>
      <c r="AC17" s="49">
        <f>AC16/AC15</f>
        <v>0.72343149807938545</v>
      </c>
      <c r="AD17" s="49">
        <f>AD16/AD15</f>
        <v>0.72378947368421054</v>
      </c>
      <c r="AE17" s="49">
        <f>AE16/AE15</f>
        <v>0.68841911764705888</v>
      </c>
      <c r="AF17" s="50"/>
      <c r="AG17" s="50">
        <f>AG16/AG15</f>
        <v>0.69065077910174155</v>
      </c>
    </row>
    <row r="18" spans="1:44" x14ac:dyDescent="0.2">
      <c r="A18" s="37" t="s">
        <v>40</v>
      </c>
      <c r="B18" s="38" t="s">
        <v>39</v>
      </c>
      <c r="C18" s="39">
        <v>564</v>
      </c>
      <c r="D18" s="40">
        <v>418</v>
      </c>
      <c r="E18" s="40">
        <v>489</v>
      </c>
      <c r="F18" s="40">
        <v>508</v>
      </c>
      <c r="G18" s="40">
        <v>518</v>
      </c>
      <c r="H18" s="41">
        <v>506</v>
      </c>
      <c r="I18" s="40">
        <v>638</v>
      </c>
      <c r="J18" s="41">
        <v>624</v>
      </c>
      <c r="K18" s="40">
        <v>568</v>
      </c>
      <c r="L18" s="51">
        <v>788</v>
      </c>
      <c r="M18" s="52">
        <v>775</v>
      </c>
      <c r="N18" s="41">
        <v>861</v>
      </c>
      <c r="O18" s="40">
        <v>829</v>
      </c>
      <c r="P18" s="40">
        <v>813</v>
      </c>
      <c r="Q18" s="40">
        <v>920</v>
      </c>
      <c r="R18" s="40">
        <v>879</v>
      </c>
      <c r="S18" s="40">
        <v>921</v>
      </c>
      <c r="T18" s="40">
        <v>917</v>
      </c>
      <c r="U18" s="40">
        <v>1022</v>
      </c>
      <c r="V18" s="40">
        <v>1126</v>
      </c>
      <c r="W18" s="40">
        <v>1100</v>
      </c>
      <c r="X18" s="40">
        <v>1062</v>
      </c>
      <c r="Y18" s="41">
        <v>1078</v>
      </c>
      <c r="Z18" s="41">
        <v>1147</v>
      </c>
      <c r="AA18" s="40">
        <v>1300</v>
      </c>
      <c r="AB18" s="40">
        <v>1255</v>
      </c>
      <c r="AC18" s="40">
        <v>1268</v>
      </c>
      <c r="AD18" s="40">
        <v>1359</v>
      </c>
      <c r="AE18" s="40">
        <v>1204</v>
      </c>
      <c r="AF18" s="40"/>
      <c r="AG18" s="260"/>
    </row>
    <row r="19" spans="1:44" x14ac:dyDescent="0.2">
      <c r="A19" s="44"/>
      <c r="B19" s="45"/>
      <c r="C19" s="46">
        <f t="shared" ref="C19:Y19" si="1">C18/C15</f>
        <v>0.39058171745152354</v>
      </c>
      <c r="D19" s="47">
        <f t="shared" si="1"/>
        <v>0.42959917780061663</v>
      </c>
      <c r="E19" s="47">
        <f t="shared" si="1"/>
        <v>0.40716069941715238</v>
      </c>
      <c r="F19" s="47">
        <f t="shared" si="1"/>
        <v>0.41605241605241605</v>
      </c>
      <c r="G19" s="47">
        <f t="shared" si="1"/>
        <v>0.42045454545454547</v>
      </c>
      <c r="H19" s="48">
        <f t="shared" si="1"/>
        <v>0.3977987421383648</v>
      </c>
      <c r="I19" s="47">
        <f t="shared" si="1"/>
        <v>0.45702005730659023</v>
      </c>
      <c r="J19" s="48">
        <f t="shared" si="1"/>
        <v>0.48864526233359434</v>
      </c>
      <c r="K19" s="49">
        <f t="shared" si="1"/>
        <v>0.47176079734219267</v>
      </c>
      <c r="L19" s="49">
        <f t="shared" si="1"/>
        <v>0.4729891956782713</v>
      </c>
      <c r="M19" s="53">
        <f t="shared" si="1"/>
        <v>0.48498122653316644</v>
      </c>
      <c r="N19" s="53">
        <f t="shared" si="1"/>
        <v>0.51961375980687985</v>
      </c>
      <c r="O19" s="53">
        <f t="shared" si="1"/>
        <v>0.5324341682723186</v>
      </c>
      <c r="P19" s="53">
        <f t="shared" si="1"/>
        <v>0.50030769230769234</v>
      </c>
      <c r="Q19" s="53">
        <f t="shared" si="1"/>
        <v>0.53240740740740744</v>
      </c>
      <c r="R19" s="53">
        <f t="shared" si="1"/>
        <v>0.51675485008818345</v>
      </c>
      <c r="S19" s="53">
        <f t="shared" si="1"/>
        <v>0.55716878402903813</v>
      </c>
      <c r="T19" s="53">
        <f t="shared" si="1"/>
        <v>0.53941176470588237</v>
      </c>
      <c r="U19" s="53">
        <f t="shared" si="1"/>
        <v>0.56999442275515899</v>
      </c>
      <c r="V19" s="53">
        <f t="shared" si="1"/>
        <v>0.5610363726955655</v>
      </c>
      <c r="W19" s="53">
        <f t="shared" si="1"/>
        <v>0.57621791513881615</v>
      </c>
      <c r="X19" s="53">
        <f t="shared" si="1"/>
        <v>0.57592190889370931</v>
      </c>
      <c r="Y19" s="49">
        <f t="shared" si="1"/>
        <v>0.56029106029106024</v>
      </c>
      <c r="Z19" s="49">
        <f t="shared" ref="Z19:AE19" si="2">Z18/Z15</f>
        <v>0.57007952286282304</v>
      </c>
      <c r="AA19" s="49">
        <f t="shared" si="2"/>
        <v>0.59144676979071886</v>
      </c>
      <c r="AB19" s="49">
        <f t="shared" si="2"/>
        <v>0.57914167051222887</v>
      </c>
      <c r="AC19" s="49">
        <f t="shared" si="2"/>
        <v>0.54118651301749898</v>
      </c>
      <c r="AD19" s="49">
        <f t="shared" si="2"/>
        <v>0.5722105263157895</v>
      </c>
      <c r="AE19" s="269">
        <f t="shared" si="2"/>
        <v>0.5533088235294118</v>
      </c>
      <c r="AF19" s="54"/>
      <c r="AG19" s="261"/>
    </row>
    <row r="20" spans="1:44" x14ac:dyDescent="0.2">
      <c r="A20" s="37" t="s">
        <v>41</v>
      </c>
      <c r="B20" s="38" t="s">
        <v>39</v>
      </c>
      <c r="C20" s="39">
        <v>458</v>
      </c>
      <c r="D20" s="40">
        <v>338</v>
      </c>
      <c r="E20" s="40">
        <v>417</v>
      </c>
      <c r="F20" s="40">
        <v>451</v>
      </c>
      <c r="G20" s="40">
        <v>445</v>
      </c>
      <c r="H20" s="41">
        <v>443</v>
      </c>
      <c r="I20" s="40">
        <v>549</v>
      </c>
      <c r="J20" s="41">
        <v>528</v>
      </c>
      <c r="K20" s="52">
        <v>498</v>
      </c>
      <c r="L20" s="52">
        <v>662</v>
      </c>
      <c r="M20" s="55">
        <v>657</v>
      </c>
      <c r="N20" s="40">
        <v>714</v>
      </c>
      <c r="O20" s="40">
        <v>721</v>
      </c>
      <c r="P20" s="40">
        <v>691</v>
      </c>
      <c r="Q20" s="40">
        <v>811</v>
      </c>
      <c r="R20" s="40">
        <v>751</v>
      </c>
      <c r="S20" s="40">
        <v>809</v>
      </c>
      <c r="T20" s="40">
        <v>808</v>
      </c>
      <c r="U20" s="40">
        <v>932</v>
      </c>
      <c r="V20" s="40">
        <v>1014</v>
      </c>
      <c r="W20" s="40">
        <v>924</v>
      </c>
      <c r="X20" s="41">
        <v>893</v>
      </c>
      <c r="Y20" s="41">
        <v>955</v>
      </c>
      <c r="Z20" s="40">
        <v>1004</v>
      </c>
      <c r="AA20" s="40">
        <v>1138</v>
      </c>
      <c r="AB20" s="40">
        <v>1089</v>
      </c>
      <c r="AC20" s="40">
        <v>1162</v>
      </c>
      <c r="AD20" s="40">
        <v>1184</v>
      </c>
      <c r="AE20" s="40"/>
      <c r="AF20" s="40"/>
      <c r="AG20" s="260"/>
    </row>
    <row r="21" spans="1:44" x14ac:dyDescent="0.2">
      <c r="A21" s="44"/>
      <c r="B21" s="45"/>
      <c r="C21" s="46">
        <f t="shared" ref="C21:X21" si="3">C20/C15</f>
        <v>0.31717451523545709</v>
      </c>
      <c r="D21" s="47">
        <f t="shared" si="3"/>
        <v>0.34737923946557042</v>
      </c>
      <c r="E21" s="47">
        <f t="shared" si="3"/>
        <v>0.34721065778517901</v>
      </c>
      <c r="F21" s="47">
        <f t="shared" si="3"/>
        <v>0.36936936936936937</v>
      </c>
      <c r="G21" s="47">
        <f t="shared" si="3"/>
        <v>0.36120129870129869</v>
      </c>
      <c r="H21" s="48">
        <f t="shared" si="3"/>
        <v>0.34827044025157233</v>
      </c>
      <c r="I21" s="47">
        <f t="shared" si="3"/>
        <v>0.39326647564469913</v>
      </c>
      <c r="J21" s="56">
        <f t="shared" si="3"/>
        <v>0.41346906812842599</v>
      </c>
      <c r="K21" s="49">
        <f t="shared" si="3"/>
        <v>0.41362126245847175</v>
      </c>
      <c r="L21" s="49">
        <f t="shared" si="3"/>
        <v>0.39735894357743096</v>
      </c>
      <c r="M21" s="49">
        <f t="shared" si="3"/>
        <v>0.41113892365456822</v>
      </c>
      <c r="N21" s="49">
        <f t="shared" si="3"/>
        <v>0.43089921544960774</v>
      </c>
      <c r="O21" s="49">
        <f t="shared" si="3"/>
        <v>0.46307000642260759</v>
      </c>
      <c r="P21" s="49">
        <f t="shared" si="3"/>
        <v>0.42523076923076925</v>
      </c>
      <c r="Q21" s="49">
        <f t="shared" si="3"/>
        <v>0.46932870370370372</v>
      </c>
      <c r="R21" s="49">
        <f t="shared" si="3"/>
        <v>0.44150499706055263</v>
      </c>
      <c r="S21" s="49">
        <f t="shared" si="3"/>
        <v>0.48941318814277074</v>
      </c>
      <c r="T21" s="49">
        <f t="shared" si="3"/>
        <v>0.47529411764705881</v>
      </c>
      <c r="U21" s="49">
        <f t="shared" si="3"/>
        <v>0.51979921918572225</v>
      </c>
      <c r="V21" s="56">
        <f t="shared" si="3"/>
        <v>0.50523168908819138</v>
      </c>
      <c r="W21" s="53">
        <f t="shared" si="3"/>
        <v>0.48402304871660556</v>
      </c>
      <c r="X21" s="49">
        <f t="shared" si="3"/>
        <v>0.48427331887201736</v>
      </c>
      <c r="Y21" s="49">
        <f t="shared" ref="Y21:AD21" si="4">Y20/Y15</f>
        <v>0.49636174636174635</v>
      </c>
      <c r="Z21" s="49">
        <f t="shared" si="4"/>
        <v>0.49900596421471172</v>
      </c>
      <c r="AA21" s="49">
        <f t="shared" si="4"/>
        <v>0.51774340309372158</v>
      </c>
      <c r="AB21" s="49">
        <f t="shared" si="4"/>
        <v>0.5025380710659898</v>
      </c>
      <c r="AC21" s="49">
        <f t="shared" si="4"/>
        <v>0.49594536918480581</v>
      </c>
      <c r="AD21" s="269">
        <f t="shared" si="4"/>
        <v>0.49852631578947371</v>
      </c>
      <c r="AE21" s="54"/>
      <c r="AF21" s="54"/>
      <c r="AG21" s="261"/>
    </row>
    <row r="22" spans="1:44" x14ac:dyDescent="0.2">
      <c r="A22" s="37" t="s">
        <v>42</v>
      </c>
      <c r="B22" s="38" t="s">
        <v>39</v>
      </c>
      <c r="C22" s="39">
        <v>318</v>
      </c>
      <c r="D22" s="40">
        <v>227</v>
      </c>
      <c r="E22" s="40">
        <v>282</v>
      </c>
      <c r="F22" s="40">
        <v>294</v>
      </c>
      <c r="G22" s="40">
        <v>307</v>
      </c>
      <c r="H22" s="41">
        <v>286</v>
      </c>
      <c r="I22" s="40">
        <v>396</v>
      </c>
      <c r="J22" s="57">
        <v>375</v>
      </c>
      <c r="K22" s="52">
        <v>329</v>
      </c>
      <c r="L22" s="55">
        <v>449</v>
      </c>
      <c r="M22" s="55">
        <v>463</v>
      </c>
      <c r="N22" s="40">
        <v>490</v>
      </c>
      <c r="O22" s="40">
        <v>519</v>
      </c>
      <c r="P22" s="58">
        <v>471</v>
      </c>
      <c r="Q22" s="40">
        <v>544</v>
      </c>
      <c r="R22" s="40">
        <v>524</v>
      </c>
      <c r="S22" s="40">
        <v>563</v>
      </c>
      <c r="T22" s="40">
        <v>489</v>
      </c>
      <c r="U22" s="40">
        <v>587</v>
      </c>
      <c r="V22" s="41">
        <v>651</v>
      </c>
      <c r="W22" s="41">
        <v>572</v>
      </c>
      <c r="X22" s="41">
        <v>560</v>
      </c>
      <c r="Y22" s="40">
        <v>599</v>
      </c>
      <c r="Z22" s="40">
        <v>570</v>
      </c>
      <c r="AA22" s="40">
        <v>627</v>
      </c>
      <c r="AB22" s="40">
        <v>600</v>
      </c>
      <c r="AC22" s="40">
        <v>662</v>
      </c>
      <c r="AD22" s="40"/>
      <c r="AE22" s="40"/>
      <c r="AF22" s="40"/>
      <c r="AG22" s="260"/>
    </row>
    <row r="23" spans="1:44" x14ac:dyDescent="0.2">
      <c r="A23" s="44"/>
      <c r="B23" s="45"/>
      <c r="C23" s="46">
        <f t="shared" ref="C23:AC23" si="5">C22/C15</f>
        <v>0.22022160664819945</v>
      </c>
      <c r="D23" s="47">
        <f t="shared" si="5"/>
        <v>0.23329907502569372</v>
      </c>
      <c r="E23" s="47">
        <f t="shared" si="5"/>
        <v>0.23480432972522897</v>
      </c>
      <c r="F23" s="47">
        <f t="shared" si="5"/>
        <v>0.24078624078624078</v>
      </c>
      <c r="G23" s="47">
        <f t="shared" si="5"/>
        <v>0.24918831168831168</v>
      </c>
      <c r="H23" s="48">
        <f t="shared" si="5"/>
        <v>0.22484276729559749</v>
      </c>
      <c r="I23" s="49">
        <f t="shared" si="5"/>
        <v>0.28366762177650429</v>
      </c>
      <c r="J23" s="56">
        <f t="shared" si="5"/>
        <v>0.2936570086139389</v>
      </c>
      <c r="K23" s="49">
        <f t="shared" si="5"/>
        <v>0.27325581395348836</v>
      </c>
      <c r="L23" s="49">
        <f t="shared" si="5"/>
        <v>0.2695078031212485</v>
      </c>
      <c r="M23" s="49">
        <f t="shared" si="5"/>
        <v>0.28973717146433042</v>
      </c>
      <c r="N23" s="49">
        <f t="shared" si="5"/>
        <v>0.29571514785757391</v>
      </c>
      <c r="O23" s="49">
        <f t="shared" si="5"/>
        <v>0.33333333333333331</v>
      </c>
      <c r="P23" s="49">
        <f t="shared" si="5"/>
        <v>0.28984615384615386</v>
      </c>
      <c r="Q23" s="49">
        <f t="shared" si="5"/>
        <v>0.31481481481481483</v>
      </c>
      <c r="R23" s="49">
        <f>R22/R15</f>
        <v>0.30805408583186361</v>
      </c>
      <c r="S23" s="49">
        <f t="shared" si="5"/>
        <v>0.34059286146400486</v>
      </c>
      <c r="T23" s="49">
        <f t="shared" si="5"/>
        <v>0.28764705882352942</v>
      </c>
      <c r="U23" s="49">
        <f t="shared" si="5"/>
        <v>0.32738427216954824</v>
      </c>
      <c r="V23" s="49">
        <f t="shared" si="5"/>
        <v>0.32436472346786249</v>
      </c>
      <c r="W23" s="49">
        <f t="shared" si="5"/>
        <v>0.29963331587218439</v>
      </c>
      <c r="X23" s="49">
        <f t="shared" si="5"/>
        <v>0.3036876355748373</v>
      </c>
      <c r="Y23" s="49">
        <f t="shared" si="5"/>
        <v>0.31133056133056131</v>
      </c>
      <c r="Z23" s="49">
        <f t="shared" si="5"/>
        <v>0.28330019880715707</v>
      </c>
      <c r="AA23" s="49">
        <f t="shared" si="5"/>
        <v>0.28525932666060055</v>
      </c>
      <c r="AB23" s="49">
        <f t="shared" si="5"/>
        <v>0.27688047992616521</v>
      </c>
      <c r="AC23" s="269">
        <f t="shared" si="5"/>
        <v>0.28254374733247972</v>
      </c>
      <c r="AD23" s="54"/>
      <c r="AE23" s="54"/>
      <c r="AF23" s="54"/>
      <c r="AG23" s="261"/>
    </row>
    <row r="24" spans="1:44" x14ac:dyDescent="0.2">
      <c r="A24" s="37" t="s">
        <v>43</v>
      </c>
      <c r="B24" s="38" t="s">
        <v>39</v>
      </c>
      <c r="C24" s="39">
        <v>111</v>
      </c>
      <c r="D24" s="40">
        <v>82</v>
      </c>
      <c r="E24" s="40">
        <v>105</v>
      </c>
      <c r="F24" s="40">
        <v>114</v>
      </c>
      <c r="G24" s="40">
        <v>93</v>
      </c>
      <c r="H24" s="41">
        <v>136</v>
      </c>
      <c r="I24" s="55">
        <v>176</v>
      </c>
      <c r="J24" s="57">
        <v>148</v>
      </c>
      <c r="K24" s="55">
        <v>144</v>
      </c>
      <c r="L24" s="55">
        <v>187</v>
      </c>
      <c r="M24" s="55">
        <v>186</v>
      </c>
      <c r="N24" s="40">
        <v>192</v>
      </c>
      <c r="O24" s="40">
        <v>204</v>
      </c>
      <c r="P24" s="40">
        <v>192</v>
      </c>
      <c r="Q24" s="40">
        <v>225</v>
      </c>
      <c r="R24" s="40">
        <v>228</v>
      </c>
      <c r="S24" s="40">
        <v>235</v>
      </c>
      <c r="T24" s="40">
        <v>201</v>
      </c>
      <c r="U24" s="41">
        <v>209</v>
      </c>
      <c r="V24" s="41">
        <v>240</v>
      </c>
      <c r="W24" s="41">
        <v>219</v>
      </c>
      <c r="X24" s="40">
        <v>227</v>
      </c>
      <c r="Y24" s="40">
        <v>222</v>
      </c>
      <c r="Z24" s="40">
        <v>192</v>
      </c>
      <c r="AA24" s="40">
        <v>198</v>
      </c>
      <c r="AB24" s="40">
        <v>259</v>
      </c>
      <c r="AC24" s="40"/>
      <c r="AD24" s="40"/>
      <c r="AE24" s="40"/>
      <c r="AF24" s="40"/>
      <c r="AG24" s="260"/>
    </row>
    <row r="25" spans="1:44" ht="13.5" thickBot="1" x14ac:dyDescent="0.25">
      <c r="A25" s="59"/>
      <c r="B25" s="60"/>
      <c r="C25" s="61">
        <f t="shared" ref="C25:AB25" si="6">C24/C15</f>
        <v>7.6869806094182827E-2</v>
      </c>
      <c r="D25" s="62">
        <f t="shared" si="6"/>
        <v>8.4275436793422406E-2</v>
      </c>
      <c r="E25" s="62">
        <f t="shared" si="6"/>
        <v>8.7427144046627811E-2</v>
      </c>
      <c r="F25" s="62">
        <f t="shared" si="6"/>
        <v>9.3366093366093361E-2</v>
      </c>
      <c r="G25" s="62">
        <f t="shared" si="6"/>
        <v>7.5487012987012991E-2</v>
      </c>
      <c r="H25" s="63">
        <f t="shared" si="6"/>
        <v>0.1069182389937107</v>
      </c>
      <c r="I25" s="64">
        <f t="shared" si="6"/>
        <v>0.12607449856733524</v>
      </c>
      <c r="J25" s="63">
        <f t="shared" si="6"/>
        <v>0.11589663273296789</v>
      </c>
      <c r="K25" s="64">
        <f t="shared" si="6"/>
        <v>0.11960132890365449</v>
      </c>
      <c r="L25" s="64">
        <f t="shared" si="6"/>
        <v>0.11224489795918367</v>
      </c>
      <c r="M25" s="64">
        <f t="shared" si="6"/>
        <v>0.11639549436795996</v>
      </c>
      <c r="N25" s="64">
        <f t="shared" si="6"/>
        <v>0.11587205793602896</v>
      </c>
      <c r="O25" s="64">
        <f t="shared" si="6"/>
        <v>0.13102119460500963</v>
      </c>
      <c r="P25" s="64">
        <f t="shared" si="6"/>
        <v>0.11815384615384615</v>
      </c>
      <c r="Q25" s="64">
        <f t="shared" si="6"/>
        <v>0.13020833333333334</v>
      </c>
      <c r="R25" s="64">
        <f t="shared" si="6"/>
        <v>0.13403880070546736</v>
      </c>
      <c r="S25" s="64">
        <f t="shared" si="6"/>
        <v>0.14216575922565033</v>
      </c>
      <c r="T25" s="64">
        <f t="shared" si="6"/>
        <v>0.11823529411764706</v>
      </c>
      <c r="U25" s="64">
        <f t="shared" si="6"/>
        <v>0.1165644171779141</v>
      </c>
      <c r="V25" s="64">
        <f t="shared" si="6"/>
        <v>0.11958146487294469</v>
      </c>
      <c r="W25" s="64">
        <f t="shared" si="6"/>
        <v>0.11471974855945521</v>
      </c>
      <c r="X25" s="64">
        <f t="shared" si="6"/>
        <v>0.12310195227765727</v>
      </c>
      <c r="Y25" s="64">
        <f t="shared" si="6"/>
        <v>0.11538461538461539</v>
      </c>
      <c r="Z25" s="64">
        <f t="shared" si="6"/>
        <v>9.5427435387673953E-2</v>
      </c>
      <c r="AA25" s="64">
        <f t="shared" si="6"/>
        <v>9.0081892629663332E-2</v>
      </c>
      <c r="AB25" s="270">
        <f t="shared" si="6"/>
        <v>0.11952007383479464</v>
      </c>
      <c r="AC25" s="65"/>
      <c r="AD25" s="65"/>
      <c r="AE25" s="65"/>
      <c r="AF25" s="65"/>
      <c r="AG25" s="262"/>
    </row>
    <row r="26" spans="1:44" x14ac:dyDescent="0.2">
      <c r="A26" s="66" t="s">
        <v>44</v>
      </c>
      <c r="B26" s="67" t="s">
        <v>37</v>
      </c>
      <c r="C26" s="68">
        <v>132</v>
      </c>
      <c r="D26" s="58">
        <v>99</v>
      </c>
      <c r="E26" s="58">
        <v>125</v>
      </c>
      <c r="F26" s="58">
        <v>117</v>
      </c>
      <c r="G26" s="58">
        <v>99</v>
      </c>
      <c r="H26" s="69">
        <v>126</v>
      </c>
      <c r="I26" s="58">
        <v>128</v>
      </c>
      <c r="J26" s="69">
        <v>124</v>
      </c>
      <c r="K26" s="58">
        <v>127</v>
      </c>
      <c r="L26" s="58">
        <v>157</v>
      </c>
      <c r="M26" s="40">
        <v>139</v>
      </c>
      <c r="N26" s="40">
        <v>183</v>
      </c>
      <c r="O26" s="40">
        <v>184</v>
      </c>
      <c r="P26" s="40">
        <v>177</v>
      </c>
      <c r="Q26" s="40">
        <v>208</v>
      </c>
      <c r="R26" s="40">
        <v>198</v>
      </c>
      <c r="S26" s="40">
        <v>207</v>
      </c>
      <c r="T26" s="40">
        <v>248</v>
      </c>
      <c r="U26" s="40">
        <v>298</v>
      </c>
      <c r="V26" s="40">
        <v>316</v>
      </c>
      <c r="W26" s="40">
        <v>298</v>
      </c>
      <c r="X26" s="40">
        <v>309</v>
      </c>
      <c r="Y26" s="41">
        <v>293</v>
      </c>
      <c r="Z26" s="41">
        <v>392</v>
      </c>
      <c r="AA26" s="249">
        <v>470</v>
      </c>
      <c r="AB26" s="249">
        <v>479</v>
      </c>
      <c r="AC26" s="249">
        <v>508</v>
      </c>
      <c r="AD26" s="248"/>
      <c r="AE26" s="40"/>
      <c r="AF26" s="40"/>
      <c r="AG26" s="260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</row>
    <row r="27" spans="1:44" x14ac:dyDescent="0.2">
      <c r="A27" s="37" t="s">
        <v>45</v>
      </c>
      <c r="B27" s="67" t="s">
        <v>46</v>
      </c>
      <c r="C27" s="70">
        <f t="shared" ref="C27:Z27" si="7">C26/C15</f>
        <v>9.141274238227147E-2</v>
      </c>
      <c r="D27" s="71">
        <f t="shared" si="7"/>
        <v>0.10174717368961973</v>
      </c>
      <c r="E27" s="71">
        <f t="shared" si="7"/>
        <v>0.10407993338884262</v>
      </c>
      <c r="F27" s="71">
        <f t="shared" si="7"/>
        <v>9.5823095823095825E-2</v>
      </c>
      <c r="G27" s="71">
        <f t="shared" si="7"/>
        <v>8.0357142857142863E-2</v>
      </c>
      <c r="H27" s="72">
        <f t="shared" si="7"/>
        <v>9.9056603773584911E-2</v>
      </c>
      <c r="I27" s="72">
        <f t="shared" si="7"/>
        <v>9.1690544412607447E-2</v>
      </c>
      <c r="J27" s="72">
        <f t="shared" si="7"/>
        <v>9.7102584181675805E-2</v>
      </c>
      <c r="K27" s="72">
        <f t="shared" si="7"/>
        <v>0.10548172757475083</v>
      </c>
      <c r="L27" s="72">
        <f t="shared" si="7"/>
        <v>9.4237695078031217E-2</v>
      </c>
      <c r="M27" s="72">
        <f t="shared" si="7"/>
        <v>8.6983729662077597E-2</v>
      </c>
      <c r="N27" s="72">
        <f t="shared" si="7"/>
        <v>0.11044055522027761</v>
      </c>
      <c r="O27" s="72">
        <f t="shared" si="7"/>
        <v>0.11817597944765575</v>
      </c>
      <c r="P27" s="72">
        <f t="shared" si="7"/>
        <v>0.10892307692307693</v>
      </c>
      <c r="Q27" s="72">
        <f t="shared" si="7"/>
        <v>0.12037037037037036</v>
      </c>
      <c r="R27" s="72">
        <f t="shared" si="7"/>
        <v>0.1164021164021164</v>
      </c>
      <c r="S27" s="72">
        <f t="shared" si="7"/>
        <v>0.12522686025408347</v>
      </c>
      <c r="T27" s="72">
        <f t="shared" si="7"/>
        <v>0.14588235294117646</v>
      </c>
      <c r="U27" s="72">
        <f t="shared" si="7"/>
        <v>0.16620189626324597</v>
      </c>
      <c r="V27" s="72">
        <f t="shared" si="7"/>
        <v>0.15744892874937719</v>
      </c>
      <c r="W27" s="72">
        <f t="shared" si="7"/>
        <v>0.15610267155578836</v>
      </c>
      <c r="X27" s="72">
        <f t="shared" si="7"/>
        <v>0.16757049891540129</v>
      </c>
      <c r="Y27" s="72">
        <f t="shared" si="7"/>
        <v>0.15228690228690228</v>
      </c>
      <c r="Z27" s="72">
        <f t="shared" si="7"/>
        <v>0.19483101391650098</v>
      </c>
      <c r="AA27" s="250">
        <f>AA26/AA15</f>
        <v>0.21383075523202913</v>
      </c>
      <c r="AB27" s="250">
        <f>AB26/AB15</f>
        <v>0.22104291647438856</v>
      </c>
      <c r="AC27" s="251">
        <f>AC26/AC15</f>
        <v>0.21681604780196329</v>
      </c>
      <c r="AD27" s="40"/>
      <c r="AE27" s="40"/>
      <c r="AF27" s="40"/>
      <c r="AG27" s="260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</row>
    <row r="28" spans="1:44" x14ac:dyDescent="0.2">
      <c r="A28" s="39"/>
      <c r="B28" s="67" t="s">
        <v>37</v>
      </c>
      <c r="C28" s="68">
        <v>329</v>
      </c>
      <c r="D28" s="58">
        <v>231</v>
      </c>
      <c r="E28" s="58">
        <v>279</v>
      </c>
      <c r="F28" s="58">
        <v>295</v>
      </c>
      <c r="G28" s="58">
        <v>289</v>
      </c>
      <c r="H28" s="69">
        <v>279</v>
      </c>
      <c r="I28" s="58">
        <v>322</v>
      </c>
      <c r="J28" s="69">
        <v>314</v>
      </c>
      <c r="K28" s="58">
        <v>297</v>
      </c>
      <c r="L28" s="58">
        <v>394</v>
      </c>
      <c r="M28" s="40">
        <v>401</v>
      </c>
      <c r="N28" s="40">
        <v>470</v>
      </c>
      <c r="O28" s="40">
        <v>469</v>
      </c>
      <c r="P28" s="40">
        <v>417</v>
      </c>
      <c r="Q28" s="40">
        <v>507</v>
      </c>
      <c r="R28" s="40">
        <v>474</v>
      </c>
      <c r="S28" s="40">
        <v>492</v>
      </c>
      <c r="T28" s="40">
        <v>533</v>
      </c>
      <c r="U28" s="40">
        <v>641</v>
      </c>
      <c r="V28" s="40">
        <v>687</v>
      </c>
      <c r="W28" s="40">
        <v>628</v>
      </c>
      <c r="X28" s="40">
        <v>624</v>
      </c>
      <c r="Y28" s="41">
        <v>649</v>
      </c>
      <c r="Z28" s="41">
        <v>749</v>
      </c>
      <c r="AA28" s="249">
        <v>880</v>
      </c>
      <c r="AB28" s="249">
        <v>857</v>
      </c>
      <c r="AC28" s="249"/>
      <c r="AD28" s="40"/>
      <c r="AE28" s="40"/>
      <c r="AF28" s="40"/>
      <c r="AG28" s="260"/>
    </row>
    <row r="29" spans="1:44" x14ac:dyDescent="0.2">
      <c r="A29" s="40"/>
      <c r="B29" s="67" t="s">
        <v>47</v>
      </c>
      <c r="C29" s="70">
        <f t="shared" ref="C29:X29" si="8">C28/C15</f>
        <v>0.22783933518005539</v>
      </c>
      <c r="D29" s="71">
        <f t="shared" si="8"/>
        <v>0.23741007194244604</v>
      </c>
      <c r="E29" s="71">
        <f t="shared" si="8"/>
        <v>0.23230641132389676</v>
      </c>
      <c r="F29" s="71">
        <f t="shared" si="8"/>
        <v>0.24160524160524161</v>
      </c>
      <c r="G29" s="71">
        <f t="shared" si="8"/>
        <v>0.23457792207792208</v>
      </c>
      <c r="H29" s="72">
        <f t="shared" si="8"/>
        <v>0.21933962264150944</v>
      </c>
      <c r="I29" s="71">
        <f t="shared" si="8"/>
        <v>0.23065902578796563</v>
      </c>
      <c r="J29" s="72">
        <f t="shared" si="8"/>
        <v>0.24588880187940484</v>
      </c>
      <c r="K29" s="71">
        <f t="shared" si="8"/>
        <v>0.24667774086378738</v>
      </c>
      <c r="L29" s="71">
        <f t="shared" si="8"/>
        <v>0.23649459783913565</v>
      </c>
      <c r="M29" s="71">
        <f t="shared" si="8"/>
        <v>0.25093867334167708</v>
      </c>
      <c r="N29" s="71">
        <f t="shared" si="8"/>
        <v>0.28364514182257089</v>
      </c>
      <c r="O29" s="71">
        <f t="shared" si="8"/>
        <v>0.3012202954399486</v>
      </c>
      <c r="P29" s="71">
        <f t="shared" si="8"/>
        <v>0.25661538461538463</v>
      </c>
      <c r="Q29" s="71">
        <f t="shared" si="8"/>
        <v>0.29340277777777779</v>
      </c>
      <c r="R29" s="71">
        <f t="shared" si="8"/>
        <v>0.27865961199294531</v>
      </c>
      <c r="S29" s="71">
        <f t="shared" si="8"/>
        <v>0.29764065335753176</v>
      </c>
      <c r="T29" s="71">
        <f t="shared" si="8"/>
        <v>0.31352941176470589</v>
      </c>
      <c r="U29" s="71">
        <f t="shared" si="8"/>
        <v>0.35750139431121025</v>
      </c>
      <c r="V29" s="71">
        <f t="shared" si="8"/>
        <v>0.34230194319880419</v>
      </c>
      <c r="W29" s="71">
        <f t="shared" si="8"/>
        <v>0.32896804609743319</v>
      </c>
      <c r="X29" s="71">
        <f t="shared" si="8"/>
        <v>0.33839479392624727</v>
      </c>
      <c r="Y29" s="72">
        <f>Y28/Y15</f>
        <v>0.33731808731808732</v>
      </c>
      <c r="Z29" s="232">
        <f>Z28/Z15</f>
        <v>0.37226640159045726</v>
      </c>
      <c r="AA29" s="250">
        <f>AA28/AA15</f>
        <v>0.40036396724294815</v>
      </c>
      <c r="AB29" s="251">
        <f>AB28/AB15</f>
        <v>0.39547761882787263</v>
      </c>
      <c r="AC29" s="249"/>
      <c r="AD29" s="40"/>
      <c r="AE29" s="40"/>
      <c r="AF29" s="40"/>
      <c r="AG29" s="260"/>
    </row>
    <row r="30" spans="1:44" x14ac:dyDescent="0.2">
      <c r="A30" s="40"/>
      <c r="B30" s="73" t="s">
        <v>37</v>
      </c>
      <c r="C30" s="68">
        <v>390</v>
      </c>
      <c r="D30" s="58">
        <v>274</v>
      </c>
      <c r="E30" s="58">
        <v>334</v>
      </c>
      <c r="F30" s="58">
        <v>363</v>
      </c>
      <c r="G30" s="58">
        <v>341</v>
      </c>
      <c r="H30" s="69">
        <v>331</v>
      </c>
      <c r="I30" s="58">
        <v>405</v>
      </c>
      <c r="J30" s="74">
        <v>389</v>
      </c>
      <c r="K30" s="75">
        <v>368</v>
      </c>
      <c r="L30" s="42">
        <v>488</v>
      </c>
      <c r="M30" s="40">
        <v>498</v>
      </c>
      <c r="N30" s="40">
        <v>566</v>
      </c>
      <c r="O30" s="40">
        <v>565</v>
      </c>
      <c r="P30" s="40">
        <v>513</v>
      </c>
      <c r="Q30" s="40">
        <v>627</v>
      </c>
      <c r="R30" s="40">
        <v>587</v>
      </c>
      <c r="S30" s="40">
        <v>632</v>
      </c>
      <c r="T30" s="40">
        <v>618</v>
      </c>
      <c r="U30" s="40">
        <v>761</v>
      </c>
      <c r="V30" s="40">
        <v>814</v>
      </c>
      <c r="W30" s="40">
        <v>744</v>
      </c>
      <c r="X30" s="40">
        <v>760</v>
      </c>
      <c r="Y30" s="41">
        <v>779</v>
      </c>
      <c r="Z30" s="41">
        <v>850</v>
      </c>
      <c r="AA30" s="249">
        <v>994</v>
      </c>
      <c r="AB30" s="249"/>
      <c r="AC30" s="249"/>
      <c r="AD30" s="40"/>
      <c r="AE30" s="40"/>
      <c r="AF30" s="40"/>
      <c r="AG30" s="260"/>
    </row>
    <row r="31" spans="1:44" x14ac:dyDescent="0.2">
      <c r="A31" s="54"/>
      <c r="B31" s="76" t="s">
        <v>48</v>
      </c>
      <c r="C31" s="77">
        <f t="shared" ref="C31:X31" si="9">C30/C15</f>
        <v>0.27008310249307477</v>
      </c>
      <c r="D31" s="77">
        <f t="shared" si="9"/>
        <v>0.28160328879753338</v>
      </c>
      <c r="E31" s="77">
        <f t="shared" si="9"/>
        <v>0.27810158201498753</v>
      </c>
      <c r="F31" s="77">
        <f t="shared" si="9"/>
        <v>0.29729729729729731</v>
      </c>
      <c r="G31" s="77">
        <f t="shared" si="9"/>
        <v>0.2767857142857143</v>
      </c>
      <c r="H31" s="78">
        <f t="shared" si="9"/>
        <v>0.26022012578616355</v>
      </c>
      <c r="I31" s="77">
        <f t="shared" si="9"/>
        <v>0.29011461318051573</v>
      </c>
      <c r="J31" s="78">
        <f t="shared" si="9"/>
        <v>0.30462020360219266</v>
      </c>
      <c r="K31" s="77">
        <f t="shared" si="9"/>
        <v>0.30564784053156147</v>
      </c>
      <c r="L31" s="77">
        <f t="shared" si="9"/>
        <v>0.29291716686674668</v>
      </c>
      <c r="M31" s="77">
        <f t="shared" si="9"/>
        <v>0.311639549436796</v>
      </c>
      <c r="N31" s="77">
        <f t="shared" si="9"/>
        <v>0.34158117079058542</v>
      </c>
      <c r="O31" s="79">
        <f t="shared" si="9"/>
        <v>0.36287732819524726</v>
      </c>
      <c r="P31" s="79">
        <f t="shared" si="9"/>
        <v>0.31569230769230772</v>
      </c>
      <c r="Q31" s="79">
        <f t="shared" si="9"/>
        <v>0.36284722222222221</v>
      </c>
      <c r="R31" s="79">
        <f t="shared" si="9"/>
        <v>0.34509112286890065</v>
      </c>
      <c r="S31" s="79">
        <f t="shared" si="9"/>
        <v>0.38233514821536602</v>
      </c>
      <c r="T31" s="79">
        <f t="shared" si="9"/>
        <v>0.36352941176470588</v>
      </c>
      <c r="U31" s="79">
        <f t="shared" si="9"/>
        <v>0.42442833240379252</v>
      </c>
      <c r="V31" s="79">
        <f t="shared" si="9"/>
        <v>0.40558046836073741</v>
      </c>
      <c r="W31" s="79">
        <f t="shared" si="9"/>
        <v>0.38973284442116291</v>
      </c>
      <c r="X31" s="79">
        <f t="shared" si="9"/>
        <v>0.4121475054229935</v>
      </c>
      <c r="Y31" s="231">
        <f>Y30/Y15</f>
        <v>0.40488565488565487</v>
      </c>
      <c r="Z31" s="231">
        <f>Z30/Z15</f>
        <v>0.42246520874751492</v>
      </c>
      <c r="AA31" s="252">
        <f>AA30/AA15</f>
        <v>0.45222929936305734</v>
      </c>
      <c r="AB31" s="253"/>
      <c r="AC31" s="253"/>
      <c r="AD31" s="54"/>
      <c r="AE31" s="54"/>
      <c r="AF31" s="54"/>
      <c r="AG31" s="261"/>
    </row>
    <row r="32" spans="1:44" x14ac:dyDescent="0.2">
      <c r="A32" s="80"/>
      <c r="J32" s="5"/>
      <c r="K32" s="81"/>
      <c r="L32" s="81"/>
      <c r="M32" s="5"/>
      <c r="N32" s="5"/>
      <c r="O32" s="5"/>
    </row>
    <row r="33" spans="1:33" ht="23.25" customHeight="1" x14ac:dyDescent="0.2">
      <c r="A33" s="271" t="s">
        <v>138</v>
      </c>
      <c r="B33" s="271"/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  <c r="AF33" s="88"/>
      <c r="AG33" s="263"/>
    </row>
    <row r="34" spans="1:33" hidden="1" x14ac:dyDescent="0.2">
      <c r="A34" s="87" t="s">
        <v>49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263"/>
    </row>
    <row r="37" spans="1:33" x14ac:dyDescent="0.2">
      <c r="A37" s="233" t="s">
        <v>149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G37" s="264"/>
    </row>
    <row r="38" spans="1:33" x14ac:dyDescent="0.2">
      <c r="A38" s="83"/>
    </row>
    <row r="39" spans="1:33" x14ac:dyDescent="0.2">
      <c r="A39" s="10"/>
    </row>
    <row r="42" spans="1:33" x14ac:dyDescent="0.2">
      <c r="A42" s="10"/>
    </row>
  </sheetData>
  <mergeCells count="1">
    <mergeCell ref="A33:AE33"/>
  </mergeCells>
  <printOptions horizontalCentered="1" gridLines="1"/>
  <pageMargins left="0.25" right="0.25" top="1.25" bottom="1" header="0.5" footer="0.5"/>
  <pageSetup scale="94" orientation="landscape" horizontalDpi="4294967293" r:id="rId1"/>
  <headerFooter alignWithMargins="0">
    <oddFooter>&amp;R&amp;"Arial Narrow,Regular"&amp;8&amp;Z&amp;F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6"/>
  <sheetViews>
    <sheetView workbookViewId="0">
      <selection activeCell="U18" sqref="U18"/>
    </sheetView>
  </sheetViews>
  <sheetFormatPr defaultRowHeight="12.75" x14ac:dyDescent="0.2"/>
  <cols>
    <col min="1" max="1" width="30.7109375" style="91" customWidth="1"/>
    <col min="2" max="10" width="12.7109375" style="91" customWidth="1"/>
    <col min="11" max="16384" width="9.140625" style="91"/>
  </cols>
  <sheetData>
    <row r="1" spans="1:10" ht="15" x14ac:dyDescent="0.25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5" x14ac:dyDescent="0.25">
      <c r="A2" s="89" t="s">
        <v>51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15" x14ac:dyDescent="0.25">
      <c r="A3" s="89"/>
      <c r="B3" s="90"/>
      <c r="C3" s="90"/>
      <c r="D3" s="90"/>
      <c r="E3" s="90"/>
      <c r="F3" s="90"/>
      <c r="G3" s="90"/>
      <c r="H3" s="90"/>
      <c r="I3" s="90"/>
      <c r="J3" s="90"/>
    </row>
    <row r="4" spans="1:10" ht="15" x14ac:dyDescent="0.25">
      <c r="A4" s="89" t="s">
        <v>52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ht="15" x14ac:dyDescent="0.25">
      <c r="A5" s="89"/>
      <c r="B5" s="90"/>
      <c r="C5" s="90"/>
      <c r="D5" s="90"/>
      <c r="E5" s="90"/>
      <c r="F5" s="90"/>
      <c r="G5" s="90"/>
      <c r="H5" s="90"/>
      <c r="I5" s="90"/>
      <c r="J5" s="90"/>
    </row>
    <row r="6" spans="1:10" ht="15.75" customHeight="1" x14ac:dyDescent="0.25">
      <c r="A6" s="157" t="s">
        <v>145</v>
      </c>
      <c r="B6" s="158"/>
      <c r="C6" s="158"/>
      <c r="D6" s="158"/>
      <c r="E6" s="158"/>
      <c r="F6" s="158"/>
      <c r="G6" s="158"/>
      <c r="H6" s="158"/>
      <c r="I6" s="158"/>
      <c r="J6" s="158"/>
    </row>
    <row r="7" spans="1:10" ht="15" x14ac:dyDescent="0.25">
      <c r="A7" s="158"/>
      <c r="B7" s="158"/>
      <c r="C7" s="158"/>
      <c r="D7" s="158"/>
      <c r="E7" s="158"/>
      <c r="F7" s="158"/>
      <c r="G7" s="158"/>
      <c r="H7" s="158"/>
      <c r="I7" s="158"/>
      <c r="J7" s="158"/>
    </row>
    <row r="8" spans="1:10" x14ac:dyDescent="0.2">
      <c r="A8" s="157"/>
      <c r="B8" s="157" t="s">
        <v>54</v>
      </c>
      <c r="C8" s="157"/>
      <c r="D8" s="157"/>
      <c r="E8" s="162" t="s">
        <v>55</v>
      </c>
      <c r="F8" s="163"/>
      <c r="G8" s="164"/>
      <c r="H8" s="157" t="s">
        <v>56</v>
      </c>
      <c r="I8" s="157"/>
      <c r="J8" s="157"/>
    </row>
    <row r="9" spans="1:10" ht="24.75" customHeight="1" x14ac:dyDescent="0.2">
      <c r="A9" s="165" t="s">
        <v>57</v>
      </c>
      <c r="B9" s="167" t="s">
        <v>146</v>
      </c>
      <c r="C9" s="167" t="s">
        <v>147</v>
      </c>
      <c r="D9" s="169" t="s">
        <v>60</v>
      </c>
      <c r="E9" s="167" t="s">
        <v>146</v>
      </c>
      <c r="F9" s="167" t="s">
        <v>147</v>
      </c>
      <c r="G9" s="169" t="s">
        <v>61</v>
      </c>
      <c r="H9" s="167" t="s">
        <v>146</v>
      </c>
      <c r="I9" s="167" t="s">
        <v>147</v>
      </c>
      <c r="J9" s="167" t="s">
        <v>62</v>
      </c>
    </row>
    <row r="10" spans="1:10" ht="15" x14ac:dyDescent="0.25">
      <c r="A10" s="265" t="s">
        <v>63</v>
      </c>
      <c r="B10" s="266">
        <v>2</v>
      </c>
      <c r="C10" s="266">
        <v>2</v>
      </c>
      <c r="D10" s="170">
        <f>C10/B10</f>
        <v>1</v>
      </c>
      <c r="E10" s="267">
        <v>1</v>
      </c>
      <c r="F10" s="266">
        <v>1</v>
      </c>
      <c r="G10" s="171">
        <f>F10/E10</f>
        <v>1</v>
      </c>
      <c r="H10" s="266">
        <v>1</v>
      </c>
      <c r="I10" s="266">
        <v>1</v>
      </c>
      <c r="J10" s="170">
        <f t="shared" ref="J10:J15" si="0">I10/H10</f>
        <v>1</v>
      </c>
    </row>
    <row r="11" spans="1:10" ht="15" x14ac:dyDescent="0.25">
      <c r="A11" s="265" t="s">
        <v>65</v>
      </c>
      <c r="B11" s="266">
        <v>27</v>
      </c>
      <c r="C11" s="266">
        <v>19</v>
      </c>
      <c r="D11" s="170">
        <f t="shared" ref="D11:D19" si="1">C11/B11</f>
        <v>0.70370370370370372</v>
      </c>
      <c r="E11" s="268">
        <v>18</v>
      </c>
      <c r="F11" s="266">
        <v>14</v>
      </c>
      <c r="G11" s="171">
        <f t="shared" ref="G11:G19" si="2">F11/E11</f>
        <v>0.77777777777777779</v>
      </c>
      <c r="H11" s="266">
        <v>9</v>
      </c>
      <c r="I11" s="266">
        <v>5</v>
      </c>
      <c r="J11" s="170">
        <f t="shared" si="0"/>
        <v>0.55555555555555558</v>
      </c>
    </row>
    <row r="12" spans="1:10" ht="15" x14ac:dyDescent="0.25">
      <c r="A12" s="265" t="s">
        <v>66</v>
      </c>
      <c r="B12" s="266">
        <v>853</v>
      </c>
      <c r="C12" s="266">
        <v>593</v>
      </c>
      <c r="D12" s="170">
        <f t="shared" si="1"/>
        <v>0.69519343493552166</v>
      </c>
      <c r="E12" s="268">
        <v>535</v>
      </c>
      <c r="F12" s="266">
        <v>396</v>
      </c>
      <c r="G12" s="171">
        <f t="shared" si="2"/>
        <v>0.74018691588785046</v>
      </c>
      <c r="H12" s="266">
        <v>318</v>
      </c>
      <c r="I12" s="266">
        <v>197</v>
      </c>
      <c r="J12" s="170">
        <f t="shared" si="0"/>
        <v>0.61949685534591192</v>
      </c>
    </row>
    <row r="13" spans="1:10" ht="15" x14ac:dyDescent="0.25">
      <c r="A13" s="265" t="s">
        <v>67</v>
      </c>
      <c r="B13" s="266">
        <v>245</v>
      </c>
      <c r="C13" s="266">
        <v>166</v>
      </c>
      <c r="D13" s="170">
        <f t="shared" si="1"/>
        <v>0.67755102040816328</v>
      </c>
      <c r="E13" s="268">
        <v>164</v>
      </c>
      <c r="F13" s="266">
        <v>112</v>
      </c>
      <c r="G13" s="171">
        <f t="shared" si="2"/>
        <v>0.68292682926829273</v>
      </c>
      <c r="H13" s="266">
        <v>81</v>
      </c>
      <c r="I13" s="266">
        <v>54</v>
      </c>
      <c r="J13" s="170">
        <f t="shared" si="0"/>
        <v>0.66666666666666663</v>
      </c>
    </row>
    <row r="14" spans="1:10" ht="15" x14ac:dyDescent="0.25">
      <c r="A14" s="265" t="s">
        <v>68</v>
      </c>
      <c r="B14" s="266">
        <v>18</v>
      </c>
      <c r="C14" s="266">
        <v>14</v>
      </c>
      <c r="D14" s="170">
        <f t="shared" si="1"/>
        <v>0.77777777777777779</v>
      </c>
      <c r="E14" s="268">
        <v>10</v>
      </c>
      <c r="F14" s="266">
        <v>7</v>
      </c>
      <c r="G14" s="171">
        <f t="shared" si="2"/>
        <v>0.7</v>
      </c>
      <c r="H14" s="266">
        <v>8</v>
      </c>
      <c r="I14" s="266">
        <v>7</v>
      </c>
      <c r="J14" s="170">
        <f t="shared" si="0"/>
        <v>0.875</v>
      </c>
    </row>
    <row r="15" spans="1:10" ht="15" x14ac:dyDescent="0.25">
      <c r="A15" s="265" t="s">
        <v>69</v>
      </c>
      <c r="B15" s="266">
        <v>3</v>
      </c>
      <c r="C15" s="266">
        <v>2</v>
      </c>
      <c r="D15" s="170">
        <f t="shared" si="1"/>
        <v>0.66666666666666663</v>
      </c>
      <c r="E15" s="268">
        <v>2</v>
      </c>
      <c r="F15" s="266">
        <v>1</v>
      </c>
      <c r="G15" s="171">
        <f t="shared" si="2"/>
        <v>0.5</v>
      </c>
      <c r="H15" s="266">
        <v>1</v>
      </c>
      <c r="I15" s="266">
        <v>1</v>
      </c>
      <c r="J15" s="170">
        <f t="shared" si="0"/>
        <v>1</v>
      </c>
    </row>
    <row r="16" spans="1:10" ht="15" x14ac:dyDescent="0.25">
      <c r="A16" s="265" t="s">
        <v>70</v>
      </c>
      <c r="B16" s="266">
        <v>85</v>
      </c>
      <c r="C16" s="266">
        <v>54</v>
      </c>
      <c r="D16" s="170">
        <f t="shared" si="1"/>
        <v>0.63529411764705879</v>
      </c>
      <c r="E16" s="268">
        <v>54</v>
      </c>
      <c r="F16" s="266">
        <v>35</v>
      </c>
      <c r="G16" s="171">
        <f t="shared" si="2"/>
        <v>0.64814814814814814</v>
      </c>
      <c r="H16" s="266">
        <v>31</v>
      </c>
      <c r="I16" s="266">
        <v>19</v>
      </c>
      <c r="J16" s="170">
        <f t="shared" ref="J16:J19" si="3">I16/H16</f>
        <v>0.61290322580645162</v>
      </c>
    </row>
    <row r="17" spans="1:10" ht="15" x14ac:dyDescent="0.25">
      <c r="A17" s="265" t="s">
        <v>71</v>
      </c>
      <c r="B17" s="266">
        <v>21</v>
      </c>
      <c r="C17" s="266">
        <v>17</v>
      </c>
      <c r="D17" s="170">
        <f t="shared" si="1"/>
        <v>0.80952380952380953</v>
      </c>
      <c r="E17" s="268">
        <v>8</v>
      </c>
      <c r="F17" s="266">
        <v>7</v>
      </c>
      <c r="G17" s="171">
        <f t="shared" si="2"/>
        <v>0.875</v>
      </c>
      <c r="H17" s="266">
        <v>13</v>
      </c>
      <c r="I17" s="266">
        <v>10</v>
      </c>
      <c r="J17" s="170">
        <f t="shared" si="3"/>
        <v>0.76923076923076927</v>
      </c>
    </row>
    <row r="18" spans="1:10" ht="15" x14ac:dyDescent="0.25">
      <c r="A18" s="265" t="s">
        <v>72</v>
      </c>
      <c r="B18" s="266">
        <v>928</v>
      </c>
      <c r="C18" s="266">
        <v>640</v>
      </c>
      <c r="D18" s="170">
        <f t="shared" si="1"/>
        <v>0.68965517241379315</v>
      </c>
      <c r="E18" s="268">
        <v>563</v>
      </c>
      <c r="F18" s="266">
        <v>412</v>
      </c>
      <c r="G18" s="171">
        <f t="shared" si="2"/>
        <v>0.73179396092362348</v>
      </c>
      <c r="H18" s="266">
        <v>365</v>
      </c>
      <c r="I18" s="266">
        <v>228</v>
      </c>
      <c r="J18" s="170">
        <f t="shared" si="3"/>
        <v>0.62465753424657533</v>
      </c>
    </row>
    <row r="19" spans="1:10" ht="15" x14ac:dyDescent="0.25">
      <c r="A19" s="265" t="s">
        <v>73</v>
      </c>
      <c r="B19" s="266">
        <v>2182</v>
      </c>
      <c r="C19" s="266">
        <v>1507</v>
      </c>
      <c r="D19" s="170">
        <f t="shared" si="1"/>
        <v>0.69065077910174155</v>
      </c>
      <c r="E19" s="268">
        <v>1355</v>
      </c>
      <c r="F19" s="266">
        <v>985</v>
      </c>
      <c r="G19" s="171">
        <f t="shared" si="2"/>
        <v>0.72693726937269376</v>
      </c>
      <c r="H19" s="266">
        <v>827</v>
      </c>
      <c r="I19" s="266">
        <v>522</v>
      </c>
      <c r="J19" s="170">
        <f t="shared" si="3"/>
        <v>0.63119709794437728</v>
      </c>
    </row>
    <row r="20" spans="1:10" ht="15" x14ac:dyDescent="0.25">
      <c r="A20" s="108"/>
      <c r="B20" s="90"/>
      <c r="C20" s="90"/>
      <c r="D20" s="109"/>
      <c r="E20" s="110"/>
      <c r="F20" s="110"/>
      <c r="G20" s="111"/>
      <c r="H20" s="90"/>
      <c r="I20" s="90"/>
      <c r="J20" s="109"/>
    </row>
    <row r="22" spans="1:10" ht="15.75" customHeight="1" x14ac:dyDescent="0.25">
      <c r="A22" s="174" t="s">
        <v>139</v>
      </c>
      <c r="B22" s="175"/>
      <c r="C22" s="175"/>
      <c r="D22" s="175"/>
      <c r="E22" s="175"/>
      <c r="F22" s="175"/>
      <c r="G22" s="175"/>
      <c r="H22" s="175"/>
      <c r="I22" s="175"/>
      <c r="J22" s="175"/>
    </row>
    <row r="23" spans="1:10" ht="15" x14ac:dyDescent="0.25">
      <c r="A23" s="175"/>
      <c r="B23" s="175"/>
      <c r="C23" s="175"/>
      <c r="D23" s="175"/>
      <c r="E23" s="175"/>
      <c r="F23" s="175"/>
      <c r="G23" s="175"/>
      <c r="H23" s="175"/>
      <c r="I23" s="175"/>
      <c r="J23" s="175"/>
    </row>
    <row r="24" spans="1:10" x14ac:dyDescent="0.2">
      <c r="A24" s="174"/>
      <c r="B24" s="174" t="s">
        <v>54</v>
      </c>
      <c r="C24" s="174"/>
      <c r="D24" s="174"/>
      <c r="E24" s="237" t="s">
        <v>55</v>
      </c>
      <c r="F24" s="238"/>
      <c r="G24" s="239"/>
      <c r="H24" s="174" t="s">
        <v>56</v>
      </c>
      <c r="I24" s="174"/>
      <c r="J24" s="174"/>
    </row>
    <row r="25" spans="1:10" ht="25.5" x14ac:dyDescent="0.2">
      <c r="A25" s="176" t="s">
        <v>57</v>
      </c>
      <c r="B25" s="178" t="s">
        <v>140</v>
      </c>
      <c r="C25" s="178" t="s">
        <v>141</v>
      </c>
      <c r="D25" s="178" t="s">
        <v>60</v>
      </c>
      <c r="E25" s="240" t="s">
        <v>140</v>
      </c>
      <c r="F25" s="178" t="s">
        <v>141</v>
      </c>
      <c r="G25" s="179" t="s">
        <v>61</v>
      </c>
      <c r="H25" s="178" t="s">
        <v>140</v>
      </c>
      <c r="I25" s="178" t="s">
        <v>141</v>
      </c>
      <c r="J25" s="178" t="s">
        <v>62</v>
      </c>
    </row>
    <row r="26" spans="1:10" ht="15" x14ac:dyDescent="0.25">
      <c r="A26" s="241" t="s">
        <v>63</v>
      </c>
      <c r="B26" s="242">
        <v>5</v>
      </c>
      <c r="C26" s="242">
        <v>4</v>
      </c>
      <c r="D26" s="180">
        <f>C26/B26</f>
        <v>0.8</v>
      </c>
      <c r="E26" s="243">
        <v>2</v>
      </c>
      <c r="F26" s="242">
        <v>1</v>
      </c>
      <c r="G26" s="181">
        <f>F26/E26</f>
        <v>0.5</v>
      </c>
      <c r="H26" s="242">
        <v>3</v>
      </c>
      <c r="I26" s="242">
        <v>3</v>
      </c>
      <c r="J26" s="180">
        <f t="shared" ref="J26:J35" si="4">I26/H26</f>
        <v>1</v>
      </c>
    </row>
    <row r="27" spans="1:10" ht="15" x14ac:dyDescent="0.25">
      <c r="A27" s="241" t="s">
        <v>65</v>
      </c>
      <c r="B27" s="242">
        <v>26</v>
      </c>
      <c r="C27" s="242">
        <v>16</v>
      </c>
      <c r="D27" s="180">
        <f t="shared" ref="D27:D35" si="5">C27/B27</f>
        <v>0.61538461538461542</v>
      </c>
      <c r="E27" s="244">
        <v>13</v>
      </c>
      <c r="F27" s="242">
        <v>8</v>
      </c>
      <c r="G27" s="181">
        <f t="shared" ref="G27:G31" si="6">F27/E27</f>
        <v>0.61538461538461542</v>
      </c>
      <c r="H27" s="242">
        <v>13</v>
      </c>
      <c r="I27" s="242">
        <v>8</v>
      </c>
      <c r="J27" s="180">
        <f t="shared" si="4"/>
        <v>0.61538461538461542</v>
      </c>
    </row>
    <row r="28" spans="1:10" ht="15" x14ac:dyDescent="0.25">
      <c r="A28" s="241" t="s">
        <v>66</v>
      </c>
      <c r="B28" s="242">
        <v>813</v>
      </c>
      <c r="C28" s="242">
        <v>580</v>
      </c>
      <c r="D28" s="180">
        <f t="shared" si="5"/>
        <v>0.71340713407134071</v>
      </c>
      <c r="E28" s="244">
        <v>534</v>
      </c>
      <c r="F28" s="242">
        <v>400</v>
      </c>
      <c r="G28" s="181">
        <f t="shared" si="6"/>
        <v>0.74906367041198507</v>
      </c>
      <c r="H28" s="242">
        <v>279</v>
      </c>
      <c r="I28" s="242">
        <v>180</v>
      </c>
      <c r="J28" s="180">
        <f t="shared" si="4"/>
        <v>0.64516129032258063</v>
      </c>
    </row>
    <row r="29" spans="1:10" ht="15" x14ac:dyDescent="0.25">
      <c r="A29" s="241" t="s">
        <v>67</v>
      </c>
      <c r="B29" s="242">
        <v>202</v>
      </c>
      <c r="C29" s="242">
        <v>133</v>
      </c>
      <c r="D29" s="180">
        <f t="shared" si="5"/>
        <v>0.65841584158415845</v>
      </c>
      <c r="E29" s="244">
        <v>125</v>
      </c>
      <c r="F29" s="242">
        <v>86</v>
      </c>
      <c r="G29" s="181">
        <f t="shared" si="6"/>
        <v>0.68799999999999994</v>
      </c>
      <c r="H29" s="242">
        <v>77</v>
      </c>
      <c r="I29" s="242">
        <v>47</v>
      </c>
      <c r="J29" s="180">
        <f t="shared" si="4"/>
        <v>0.61038961038961037</v>
      </c>
    </row>
    <row r="30" spans="1:10" ht="15" x14ac:dyDescent="0.25">
      <c r="A30" s="241" t="s">
        <v>68</v>
      </c>
      <c r="B30" s="242">
        <v>13</v>
      </c>
      <c r="C30" s="242">
        <v>8</v>
      </c>
      <c r="D30" s="180">
        <f t="shared" si="5"/>
        <v>0.61538461538461542</v>
      </c>
      <c r="E30" s="244">
        <v>8</v>
      </c>
      <c r="F30" s="242">
        <v>6</v>
      </c>
      <c r="G30" s="181">
        <f t="shared" si="6"/>
        <v>0.75</v>
      </c>
      <c r="H30" s="242">
        <v>5</v>
      </c>
      <c r="I30" s="242">
        <v>2</v>
      </c>
      <c r="J30" s="180">
        <f t="shared" si="4"/>
        <v>0.4</v>
      </c>
    </row>
    <row r="31" spans="1:10" ht="15" x14ac:dyDescent="0.25">
      <c r="A31" s="241" t="s">
        <v>69</v>
      </c>
      <c r="B31" s="242">
        <v>1</v>
      </c>
      <c r="C31" s="242">
        <v>1</v>
      </c>
      <c r="D31" s="180">
        <f t="shared" si="5"/>
        <v>1</v>
      </c>
      <c r="E31" s="244">
        <v>1</v>
      </c>
      <c r="F31" s="242">
        <v>1</v>
      </c>
      <c r="G31" s="181">
        <f t="shared" si="6"/>
        <v>1</v>
      </c>
      <c r="H31" s="242">
        <v>0</v>
      </c>
      <c r="I31" s="242"/>
      <c r="J31" s="180"/>
    </row>
    <row r="32" spans="1:10" ht="15" x14ac:dyDescent="0.25">
      <c r="A32" s="241" t="s">
        <v>70</v>
      </c>
      <c r="B32" s="242">
        <v>86</v>
      </c>
      <c r="C32" s="242">
        <v>56</v>
      </c>
      <c r="D32" s="180">
        <f t="shared" si="5"/>
        <v>0.65116279069767447</v>
      </c>
      <c r="E32" s="244">
        <v>56</v>
      </c>
      <c r="F32" s="242">
        <v>36</v>
      </c>
      <c r="G32" s="181">
        <f t="shared" ref="G32:G35" si="7">F32/E32</f>
        <v>0.6428571428571429</v>
      </c>
      <c r="H32" s="242">
        <v>30</v>
      </c>
      <c r="I32" s="242">
        <v>20</v>
      </c>
      <c r="J32" s="180">
        <f t="shared" si="4"/>
        <v>0.66666666666666663</v>
      </c>
    </row>
    <row r="33" spans="1:10" ht="15" x14ac:dyDescent="0.25">
      <c r="A33" s="241" t="s">
        <v>71</v>
      </c>
      <c r="B33" s="242">
        <v>27</v>
      </c>
      <c r="C33" s="242">
        <v>17</v>
      </c>
      <c r="D33" s="180">
        <f t="shared" si="5"/>
        <v>0.62962962962962965</v>
      </c>
      <c r="E33" s="244">
        <v>18</v>
      </c>
      <c r="F33" s="242">
        <v>11</v>
      </c>
      <c r="G33" s="181">
        <f t="shared" si="7"/>
        <v>0.61111111111111116</v>
      </c>
      <c r="H33" s="242">
        <v>9</v>
      </c>
      <c r="I33" s="242">
        <v>6</v>
      </c>
      <c r="J33" s="180">
        <f t="shared" si="4"/>
        <v>0.66666666666666663</v>
      </c>
    </row>
    <row r="34" spans="1:10" ht="15" x14ac:dyDescent="0.25">
      <c r="A34" s="241" t="s">
        <v>72</v>
      </c>
      <c r="B34" s="242">
        <v>1003</v>
      </c>
      <c r="C34" s="242">
        <v>683</v>
      </c>
      <c r="D34" s="180">
        <f t="shared" si="5"/>
        <v>0.68095712861415758</v>
      </c>
      <c r="E34" s="244">
        <v>591</v>
      </c>
      <c r="F34" s="242">
        <v>426</v>
      </c>
      <c r="G34" s="181">
        <f t="shared" si="7"/>
        <v>0.7208121827411168</v>
      </c>
      <c r="H34" s="242">
        <v>412</v>
      </c>
      <c r="I34" s="242">
        <v>257</v>
      </c>
      <c r="J34" s="180">
        <f t="shared" si="4"/>
        <v>0.62378640776699024</v>
      </c>
    </row>
    <row r="35" spans="1:10" ht="15" x14ac:dyDescent="0.25">
      <c r="A35" s="241" t="s">
        <v>73</v>
      </c>
      <c r="B35" s="242">
        <v>2176</v>
      </c>
      <c r="C35" s="242">
        <v>1498</v>
      </c>
      <c r="D35" s="180">
        <f t="shared" si="5"/>
        <v>0.68841911764705888</v>
      </c>
      <c r="E35" s="244">
        <v>1348</v>
      </c>
      <c r="F35" s="242">
        <v>975</v>
      </c>
      <c r="G35" s="181">
        <f t="shared" si="7"/>
        <v>0.72329376854599403</v>
      </c>
      <c r="H35" s="242">
        <v>828</v>
      </c>
      <c r="I35" s="242">
        <v>523</v>
      </c>
      <c r="J35" s="180">
        <f t="shared" si="4"/>
        <v>0.63164251207729472</v>
      </c>
    </row>
    <row r="36" spans="1:10" ht="15" x14ac:dyDescent="0.25">
      <c r="A36" s="108"/>
      <c r="B36" s="90"/>
      <c r="C36" s="90"/>
      <c r="D36" s="109"/>
      <c r="E36" s="110"/>
      <c r="F36" s="110"/>
      <c r="G36" s="111"/>
      <c r="H36" s="90"/>
      <c r="I36" s="90"/>
      <c r="J36" s="109"/>
    </row>
    <row r="38" spans="1:10" ht="15.75" customHeight="1" x14ac:dyDescent="0.25">
      <c r="A38" s="92" t="s">
        <v>53</v>
      </c>
      <c r="B38" s="93"/>
      <c r="C38" s="93"/>
      <c r="D38" s="93"/>
      <c r="E38" s="93"/>
      <c r="F38" s="93"/>
      <c r="G38" s="93"/>
      <c r="H38" s="93"/>
      <c r="I38" s="93"/>
      <c r="J38" s="93"/>
    </row>
    <row r="39" spans="1:10" ht="15" x14ac:dyDescent="0.25">
      <c r="A39" s="93"/>
      <c r="B39" s="93"/>
      <c r="C39" s="93"/>
      <c r="D39" s="93"/>
      <c r="E39" s="93"/>
      <c r="F39" s="93"/>
      <c r="G39" s="93"/>
      <c r="H39" s="93"/>
      <c r="I39" s="93"/>
      <c r="J39" s="93"/>
    </row>
    <row r="40" spans="1:10" x14ac:dyDescent="0.2">
      <c r="A40" s="92"/>
      <c r="B40" s="92" t="s">
        <v>54</v>
      </c>
      <c r="C40" s="92"/>
      <c r="D40" s="92"/>
      <c r="E40" s="94" t="s">
        <v>55</v>
      </c>
      <c r="F40" s="95"/>
      <c r="G40" s="96"/>
      <c r="H40" s="92" t="s">
        <v>56</v>
      </c>
      <c r="I40" s="92"/>
      <c r="J40" s="92"/>
    </row>
    <row r="41" spans="1:10" ht="25.5" x14ac:dyDescent="0.2">
      <c r="A41" s="97" t="s">
        <v>57</v>
      </c>
      <c r="B41" s="98" t="s">
        <v>58</v>
      </c>
      <c r="C41" s="98" t="s">
        <v>59</v>
      </c>
      <c r="D41" s="98" t="s">
        <v>60</v>
      </c>
      <c r="E41" s="99" t="s">
        <v>58</v>
      </c>
      <c r="F41" s="98" t="s">
        <v>59</v>
      </c>
      <c r="G41" s="100" t="s">
        <v>61</v>
      </c>
      <c r="H41" s="98" t="s">
        <v>58</v>
      </c>
      <c r="I41" s="98" t="s">
        <v>59</v>
      </c>
      <c r="J41" s="98" t="s">
        <v>62</v>
      </c>
    </row>
    <row r="42" spans="1:10" ht="15" x14ac:dyDescent="0.25">
      <c r="A42" s="101" t="s">
        <v>63</v>
      </c>
      <c r="B42" s="102">
        <v>2</v>
      </c>
      <c r="C42" s="102">
        <v>1</v>
      </c>
      <c r="D42" s="103">
        <f>C42/B42</f>
        <v>0.5</v>
      </c>
      <c r="E42" s="104">
        <v>2</v>
      </c>
      <c r="F42" s="102">
        <v>1</v>
      </c>
      <c r="G42" s="105">
        <f>F42/E42</f>
        <v>0.5</v>
      </c>
      <c r="H42" s="102">
        <v>0</v>
      </c>
      <c r="I42" s="102"/>
      <c r="J42" s="103"/>
    </row>
    <row r="43" spans="1:10" ht="15" x14ac:dyDescent="0.25">
      <c r="A43" s="101" t="s">
        <v>65</v>
      </c>
      <c r="B43" s="102">
        <v>18</v>
      </c>
      <c r="C43" s="102">
        <v>11</v>
      </c>
      <c r="D43" s="103">
        <f t="shared" ref="D43:D51" si="8">C43/B43</f>
        <v>0.61111111111111116</v>
      </c>
      <c r="E43" s="106">
        <v>9</v>
      </c>
      <c r="F43" s="102">
        <v>6</v>
      </c>
      <c r="G43" s="105">
        <f t="shared" ref="G43:G51" si="9">F43/E43</f>
        <v>0.66666666666666663</v>
      </c>
      <c r="H43" s="102">
        <v>9</v>
      </c>
      <c r="I43" s="102">
        <v>5</v>
      </c>
      <c r="J43" s="103">
        <f t="shared" ref="J43:J51" si="10">I43/H43</f>
        <v>0.55555555555555558</v>
      </c>
    </row>
    <row r="44" spans="1:10" ht="15" x14ac:dyDescent="0.25">
      <c r="A44" s="101" t="s">
        <v>66</v>
      </c>
      <c r="B44" s="102">
        <v>997</v>
      </c>
      <c r="C44" s="102">
        <v>753</v>
      </c>
      <c r="D44" s="103">
        <f t="shared" si="8"/>
        <v>0.75526579739217647</v>
      </c>
      <c r="E44" s="106">
        <v>651</v>
      </c>
      <c r="F44" s="102">
        <v>506</v>
      </c>
      <c r="G44" s="105">
        <f t="shared" si="9"/>
        <v>0.77726574500768053</v>
      </c>
      <c r="H44" s="102">
        <v>346</v>
      </c>
      <c r="I44" s="102">
        <v>247</v>
      </c>
      <c r="J44" s="103">
        <f t="shared" si="10"/>
        <v>0.71387283236994215</v>
      </c>
    </row>
    <row r="45" spans="1:10" ht="15" x14ac:dyDescent="0.25">
      <c r="A45" s="101" t="s">
        <v>67</v>
      </c>
      <c r="B45" s="102">
        <v>162</v>
      </c>
      <c r="C45" s="102">
        <v>113</v>
      </c>
      <c r="D45" s="103">
        <f t="shared" si="8"/>
        <v>0.69753086419753085</v>
      </c>
      <c r="E45" s="106">
        <v>114</v>
      </c>
      <c r="F45" s="102">
        <v>85</v>
      </c>
      <c r="G45" s="105">
        <f t="shared" si="9"/>
        <v>0.74561403508771928</v>
      </c>
      <c r="H45" s="102">
        <v>48</v>
      </c>
      <c r="I45" s="102">
        <v>28</v>
      </c>
      <c r="J45" s="103">
        <f t="shared" si="10"/>
        <v>0.58333333333333337</v>
      </c>
    </row>
    <row r="46" spans="1:10" ht="15" x14ac:dyDescent="0.25">
      <c r="A46" s="101" t="s">
        <v>68</v>
      </c>
      <c r="B46" s="102">
        <v>12</v>
      </c>
      <c r="C46" s="102">
        <v>9</v>
      </c>
      <c r="D46" s="103">
        <f t="shared" si="8"/>
        <v>0.75</v>
      </c>
      <c r="E46" s="106">
        <v>4</v>
      </c>
      <c r="F46" s="102">
        <v>4</v>
      </c>
      <c r="G46" s="105">
        <f t="shared" si="9"/>
        <v>1</v>
      </c>
      <c r="H46" s="102">
        <v>8</v>
      </c>
      <c r="I46" s="102">
        <v>5</v>
      </c>
      <c r="J46" s="103">
        <f t="shared" si="10"/>
        <v>0.625</v>
      </c>
    </row>
    <row r="47" spans="1:10" ht="15" x14ac:dyDescent="0.25">
      <c r="A47" s="101" t="s">
        <v>69</v>
      </c>
      <c r="B47" s="102">
        <v>2</v>
      </c>
      <c r="C47" s="102">
        <v>1</v>
      </c>
      <c r="D47" s="103">
        <f t="shared" si="8"/>
        <v>0.5</v>
      </c>
      <c r="E47" s="106">
        <v>0</v>
      </c>
      <c r="F47" s="102"/>
      <c r="G47" s="107"/>
      <c r="H47" s="102">
        <v>2</v>
      </c>
      <c r="I47" s="102">
        <v>1</v>
      </c>
      <c r="J47" s="103">
        <f t="shared" si="10"/>
        <v>0.5</v>
      </c>
    </row>
    <row r="48" spans="1:10" ht="15" x14ac:dyDescent="0.25">
      <c r="A48" s="101" t="s">
        <v>70</v>
      </c>
      <c r="B48" s="102">
        <v>114</v>
      </c>
      <c r="C48" s="102">
        <v>71</v>
      </c>
      <c r="D48" s="103">
        <f t="shared" si="8"/>
        <v>0.6228070175438597</v>
      </c>
      <c r="E48" s="106">
        <v>66</v>
      </c>
      <c r="F48" s="102">
        <v>44</v>
      </c>
      <c r="G48" s="105">
        <f t="shared" si="9"/>
        <v>0.66666666666666663</v>
      </c>
      <c r="H48" s="102">
        <v>48</v>
      </c>
      <c r="I48" s="102">
        <v>27</v>
      </c>
      <c r="J48" s="103">
        <f t="shared" si="10"/>
        <v>0.5625</v>
      </c>
    </row>
    <row r="49" spans="1:10" ht="15" x14ac:dyDescent="0.25">
      <c r="A49" s="101" t="s">
        <v>71</v>
      </c>
      <c r="B49" s="102">
        <v>29</v>
      </c>
      <c r="C49" s="102">
        <v>24</v>
      </c>
      <c r="D49" s="103">
        <f t="shared" si="8"/>
        <v>0.82758620689655171</v>
      </c>
      <c r="E49" s="106">
        <v>20</v>
      </c>
      <c r="F49" s="102">
        <v>18</v>
      </c>
      <c r="G49" s="105">
        <f t="shared" si="9"/>
        <v>0.9</v>
      </c>
      <c r="H49" s="102">
        <v>9</v>
      </c>
      <c r="I49" s="102">
        <v>6</v>
      </c>
      <c r="J49" s="103">
        <f t="shared" si="10"/>
        <v>0.66666666666666663</v>
      </c>
    </row>
    <row r="50" spans="1:10" ht="15" x14ac:dyDescent="0.25">
      <c r="A50" s="101" t="s">
        <v>72</v>
      </c>
      <c r="B50" s="102">
        <v>1039</v>
      </c>
      <c r="C50" s="102">
        <v>736</v>
      </c>
      <c r="D50" s="103">
        <f t="shared" si="8"/>
        <v>0.7083734359961501</v>
      </c>
      <c r="E50" s="106">
        <v>646</v>
      </c>
      <c r="F50" s="102">
        <v>460</v>
      </c>
      <c r="G50" s="105">
        <f t="shared" si="9"/>
        <v>0.71207430340557276</v>
      </c>
      <c r="H50" s="102">
        <v>393</v>
      </c>
      <c r="I50" s="102">
        <v>276</v>
      </c>
      <c r="J50" s="103">
        <f t="shared" si="10"/>
        <v>0.70229007633587781</v>
      </c>
    </row>
    <row r="51" spans="1:10" ht="15" x14ac:dyDescent="0.25">
      <c r="A51" s="101" t="s">
        <v>73</v>
      </c>
      <c r="B51" s="102">
        <v>2375</v>
      </c>
      <c r="C51" s="102">
        <v>1719</v>
      </c>
      <c r="D51" s="103">
        <f t="shared" si="8"/>
        <v>0.72378947368421054</v>
      </c>
      <c r="E51" s="106">
        <v>1512</v>
      </c>
      <c r="F51" s="102">
        <v>1124</v>
      </c>
      <c r="G51" s="105">
        <f t="shared" si="9"/>
        <v>0.74338624338624337</v>
      </c>
      <c r="H51" s="102">
        <v>863</v>
      </c>
      <c r="I51" s="102">
        <v>595</v>
      </c>
      <c r="J51" s="103">
        <f t="shared" si="10"/>
        <v>0.68945538818076479</v>
      </c>
    </row>
    <row r="52" spans="1:10" ht="15" x14ac:dyDescent="0.25">
      <c r="A52" s="108"/>
      <c r="B52" s="90"/>
      <c r="C52" s="90"/>
      <c r="D52" s="109"/>
      <c r="E52" s="110"/>
      <c r="F52" s="110"/>
      <c r="G52" s="111"/>
      <c r="H52" s="90"/>
      <c r="I52" s="90"/>
      <c r="J52" s="109"/>
    </row>
    <row r="54" spans="1:10" ht="15.75" customHeight="1" x14ac:dyDescent="0.25">
      <c r="A54" s="112" t="s">
        <v>74</v>
      </c>
      <c r="B54" s="113"/>
      <c r="C54" s="113"/>
      <c r="D54" s="113"/>
      <c r="E54" s="113"/>
      <c r="F54" s="113"/>
      <c r="G54" s="113"/>
      <c r="H54" s="113"/>
      <c r="I54" s="113"/>
      <c r="J54" s="113"/>
    </row>
    <row r="55" spans="1:10" ht="15" x14ac:dyDescent="0.25">
      <c r="A55" s="113"/>
      <c r="B55" s="113"/>
      <c r="C55" s="113"/>
      <c r="D55" s="113"/>
      <c r="E55" s="113"/>
      <c r="F55" s="113"/>
      <c r="G55" s="113"/>
      <c r="H55" s="113"/>
      <c r="I55" s="113"/>
      <c r="J55" s="113"/>
    </row>
    <row r="56" spans="1:10" x14ac:dyDescent="0.2">
      <c r="A56" s="112"/>
      <c r="B56" s="112" t="s">
        <v>54</v>
      </c>
      <c r="C56" s="112"/>
      <c r="D56" s="112"/>
      <c r="E56" s="114" t="s">
        <v>55</v>
      </c>
      <c r="F56" s="115"/>
      <c r="G56" s="116"/>
      <c r="H56" s="112" t="s">
        <v>56</v>
      </c>
      <c r="I56" s="112"/>
      <c r="J56" s="112"/>
    </row>
    <row r="57" spans="1:10" ht="25.5" x14ac:dyDescent="0.2">
      <c r="A57" s="117" t="s">
        <v>57</v>
      </c>
      <c r="B57" s="118" t="s">
        <v>75</v>
      </c>
      <c r="C57" s="118" t="s">
        <v>76</v>
      </c>
      <c r="D57" s="118" t="s">
        <v>60</v>
      </c>
      <c r="E57" s="119" t="s">
        <v>75</v>
      </c>
      <c r="F57" s="118" t="s">
        <v>76</v>
      </c>
      <c r="G57" s="120" t="s">
        <v>61</v>
      </c>
      <c r="H57" s="118" t="s">
        <v>75</v>
      </c>
      <c r="I57" s="118" t="s">
        <v>76</v>
      </c>
      <c r="J57" s="118" t="s">
        <v>62</v>
      </c>
    </row>
    <row r="58" spans="1:10" ht="15" x14ac:dyDescent="0.25">
      <c r="A58" s="121" t="s">
        <v>63</v>
      </c>
      <c r="B58" s="122">
        <v>4</v>
      </c>
      <c r="C58" s="122">
        <v>1</v>
      </c>
      <c r="D58" s="123">
        <f>C58/B58</f>
        <v>0.25</v>
      </c>
      <c r="E58" s="124">
        <v>2</v>
      </c>
      <c r="F58" s="122">
        <v>1</v>
      </c>
      <c r="G58" s="125">
        <f>F58/E58</f>
        <v>0.5</v>
      </c>
      <c r="H58" s="122">
        <v>2</v>
      </c>
      <c r="I58" s="122">
        <v>0</v>
      </c>
      <c r="J58" s="123">
        <f>I58/H58</f>
        <v>0</v>
      </c>
    </row>
    <row r="59" spans="1:10" ht="15" x14ac:dyDescent="0.25">
      <c r="A59" s="121" t="s">
        <v>65</v>
      </c>
      <c r="B59" s="122">
        <v>19</v>
      </c>
      <c r="C59" s="122">
        <v>18</v>
      </c>
      <c r="D59" s="123">
        <f t="shared" ref="D59:D67" si="11">C59/B59</f>
        <v>0.94736842105263153</v>
      </c>
      <c r="E59" s="126">
        <v>11</v>
      </c>
      <c r="F59" s="122">
        <v>11</v>
      </c>
      <c r="G59" s="125">
        <f t="shared" ref="G59:G67" si="12">F59/E59</f>
        <v>1</v>
      </c>
      <c r="H59" s="122">
        <v>8</v>
      </c>
      <c r="I59" s="122">
        <v>7</v>
      </c>
      <c r="J59" s="123">
        <f t="shared" ref="J59:J67" si="13">I59/H59</f>
        <v>0.875</v>
      </c>
    </row>
    <row r="60" spans="1:10" ht="15" x14ac:dyDescent="0.25">
      <c r="A60" s="121" t="s">
        <v>66</v>
      </c>
      <c r="B60" s="122">
        <v>950</v>
      </c>
      <c r="C60" s="122">
        <v>699</v>
      </c>
      <c r="D60" s="123">
        <f t="shared" si="11"/>
        <v>0.73578947368421055</v>
      </c>
      <c r="E60" s="126">
        <v>611</v>
      </c>
      <c r="F60" s="122">
        <v>476</v>
      </c>
      <c r="G60" s="125">
        <f t="shared" si="12"/>
        <v>0.77905073649754497</v>
      </c>
      <c r="H60" s="122">
        <v>339</v>
      </c>
      <c r="I60" s="122">
        <v>223</v>
      </c>
      <c r="J60" s="123">
        <f t="shared" si="13"/>
        <v>0.65781710914454272</v>
      </c>
    </row>
    <row r="61" spans="1:10" ht="15" x14ac:dyDescent="0.25">
      <c r="A61" s="121" t="s">
        <v>67</v>
      </c>
      <c r="B61" s="122">
        <v>139</v>
      </c>
      <c r="C61" s="122">
        <v>109</v>
      </c>
      <c r="D61" s="123">
        <f t="shared" si="11"/>
        <v>0.78417266187050361</v>
      </c>
      <c r="E61" s="126">
        <v>97</v>
      </c>
      <c r="F61" s="122">
        <v>75</v>
      </c>
      <c r="G61" s="125">
        <f t="shared" si="12"/>
        <v>0.77319587628865982</v>
      </c>
      <c r="H61" s="122">
        <v>42</v>
      </c>
      <c r="I61" s="122">
        <v>34</v>
      </c>
      <c r="J61" s="123">
        <f t="shared" si="13"/>
        <v>0.80952380952380953</v>
      </c>
    </row>
    <row r="62" spans="1:10" ht="15" x14ac:dyDescent="0.25">
      <c r="A62" s="121" t="s">
        <v>68</v>
      </c>
      <c r="B62" s="122">
        <v>14</v>
      </c>
      <c r="C62" s="122">
        <v>11</v>
      </c>
      <c r="D62" s="123">
        <f t="shared" si="11"/>
        <v>0.7857142857142857</v>
      </c>
      <c r="E62" s="126">
        <v>5</v>
      </c>
      <c r="F62" s="122">
        <v>4</v>
      </c>
      <c r="G62" s="125">
        <f t="shared" si="12"/>
        <v>0.8</v>
      </c>
      <c r="H62" s="122">
        <v>9</v>
      </c>
      <c r="I62" s="122">
        <v>7</v>
      </c>
      <c r="J62" s="123">
        <f t="shared" si="13"/>
        <v>0.77777777777777779</v>
      </c>
    </row>
    <row r="63" spans="1:10" ht="15" x14ac:dyDescent="0.25">
      <c r="A63" s="121" t="s">
        <v>69</v>
      </c>
      <c r="B63" s="122">
        <v>4</v>
      </c>
      <c r="C63" s="122">
        <v>3</v>
      </c>
      <c r="D63" s="123">
        <f t="shared" si="11"/>
        <v>0.75</v>
      </c>
      <c r="E63" s="126">
        <v>3</v>
      </c>
      <c r="F63" s="122">
        <v>2</v>
      </c>
      <c r="G63" s="127">
        <f t="shared" si="12"/>
        <v>0.66666666666666663</v>
      </c>
      <c r="H63" s="122">
        <v>1</v>
      </c>
      <c r="I63" s="122">
        <v>1</v>
      </c>
      <c r="J63" s="123">
        <f t="shared" si="13"/>
        <v>1</v>
      </c>
    </row>
    <row r="64" spans="1:10" ht="15" x14ac:dyDescent="0.25">
      <c r="A64" s="121" t="s">
        <v>70</v>
      </c>
      <c r="B64" s="122">
        <v>81</v>
      </c>
      <c r="C64" s="122">
        <v>54</v>
      </c>
      <c r="D64" s="123">
        <f t="shared" si="11"/>
        <v>0.66666666666666663</v>
      </c>
      <c r="E64" s="126">
        <v>53</v>
      </c>
      <c r="F64" s="122">
        <v>41</v>
      </c>
      <c r="G64" s="125">
        <f t="shared" si="12"/>
        <v>0.77358490566037741</v>
      </c>
      <c r="H64" s="122">
        <v>28</v>
      </c>
      <c r="I64" s="122">
        <v>13</v>
      </c>
      <c r="J64" s="123">
        <f t="shared" si="13"/>
        <v>0.4642857142857143</v>
      </c>
    </row>
    <row r="65" spans="1:10" ht="15" x14ac:dyDescent="0.25">
      <c r="A65" s="121" t="s">
        <v>71</v>
      </c>
      <c r="B65" s="122">
        <v>28</v>
      </c>
      <c r="C65" s="122">
        <v>19</v>
      </c>
      <c r="D65" s="123">
        <f t="shared" si="11"/>
        <v>0.6785714285714286</v>
      </c>
      <c r="E65" s="126">
        <v>16</v>
      </c>
      <c r="F65" s="122">
        <v>9</v>
      </c>
      <c r="G65" s="125">
        <f t="shared" si="12"/>
        <v>0.5625</v>
      </c>
      <c r="H65" s="122">
        <v>12</v>
      </c>
      <c r="I65" s="122">
        <v>10</v>
      </c>
      <c r="J65" s="123">
        <f t="shared" si="13"/>
        <v>0.83333333333333337</v>
      </c>
    </row>
    <row r="66" spans="1:10" ht="15" x14ac:dyDescent="0.25">
      <c r="A66" s="121" t="s">
        <v>72</v>
      </c>
      <c r="B66" s="122">
        <v>1104</v>
      </c>
      <c r="C66" s="122">
        <v>781</v>
      </c>
      <c r="D66" s="123">
        <f t="shared" si="11"/>
        <v>0.70742753623188404</v>
      </c>
      <c r="E66" s="126">
        <v>680</v>
      </c>
      <c r="F66" s="122">
        <v>482</v>
      </c>
      <c r="G66" s="125">
        <f t="shared" si="12"/>
        <v>0.70882352941176474</v>
      </c>
      <c r="H66" s="122">
        <v>424</v>
      </c>
      <c r="I66" s="122">
        <v>299</v>
      </c>
      <c r="J66" s="123">
        <f t="shared" si="13"/>
        <v>0.70518867924528306</v>
      </c>
    </row>
    <row r="67" spans="1:10" ht="15" x14ac:dyDescent="0.25">
      <c r="A67" s="121" t="s">
        <v>73</v>
      </c>
      <c r="B67" s="122">
        <v>2343</v>
      </c>
      <c r="C67" s="122">
        <v>1695</v>
      </c>
      <c r="D67" s="123">
        <f t="shared" si="11"/>
        <v>0.72343149807938545</v>
      </c>
      <c r="E67" s="126">
        <v>1478</v>
      </c>
      <c r="F67" s="122">
        <v>1101</v>
      </c>
      <c r="G67" s="125">
        <f t="shared" si="12"/>
        <v>0.74492557510148849</v>
      </c>
      <c r="H67" s="122">
        <v>865</v>
      </c>
      <c r="I67" s="122">
        <v>594</v>
      </c>
      <c r="J67" s="123">
        <f t="shared" si="13"/>
        <v>0.68670520231213872</v>
      </c>
    </row>
    <row r="68" spans="1:10" ht="15" x14ac:dyDescent="0.25">
      <c r="A68" s="108"/>
      <c r="B68" s="90"/>
      <c r="C68" s="90"/>
      <c r="D68" s="109"/>
      <c r="E68" s="110"/>
      <c r="F68" s="110"/>
      <c r="G68" s="111"/>
      <c r="H68" s="90"/>
      <c r="I68" s="90"/>
      <c r="J68" s="109"/>
    </row>
    <row r="70" spans="1:10" ht="15" x14ac:dyDescent="0.25">
      <c r="A70" s="128" t="s">
        <v>77</v>
      </c>
      <c r="B70" s="129"/>
      <c r="C70" s="129"/>
      <c r="D70" s="129"/>
      <c r="E70" s="129"/>
      <c r="F70" s="129"/>
      <c r="G70" s="129"/>
      <c r="H70" s="129"/>
      <c r="I70" s="129"/>
      <c r="J70" s="129"/>
    </row>
    <row r="71" spans="1:10" ht="15" x14ac:dyDescent="0.25">
      <c r="A71" s="129"/>
      <c r="B71" s="129"/>
      <c r="C71" s="129"/>
      <c r="D71" s="129"/>
      <c r="E71" s="129"/>
      <c r="F71" s="129"/>
      <c r="G71" s="129"/>
      <c r="H71" s="129"/>
      <c r="I71" s="129"/>
      <c r="J71" s="129"/>
    </row>
    <row r="72" spans="1:10" x14ac:dyDescent="0.2">
      <c r="A72" s="128"/>
      <c r="B72" s="128" t="s">
        <v>54</v>
      </c>
      <c r="C72" s="128"/>
      <c r="D72" s="128"/>
      <c r="E72" s="130" t="s">
        <v>55</v>
      </c>
      <c r="F72" s="131"/>
      <c r="G72" s="132"/>
      <c r="H72" s="128" t="s">
        <v>56</v>
      </c>
      <c r="I72" s="128"/>
      <c r="J72" s="128"/>
    </row>
    <row r="73" spans="1:10" ht="25.5" x14ac:dyDescent="0.2">
      <c r="A73" s="133" t="s">
        <v>57</v>
      </c>
      <c r="B73" s="134" t="s">
        <v>78</v>
      </c>
      <c r="C73" s="134" t="s">
        <v>79</v>
      </c>
      <c r="D73" s="134" t="s">
        <v>60</v>
      </c>
      <c r="E73" s="135" t="s">
        <v>78</v>
      </c>
      <c r="F73" s="134" t="s">
        <v>79</v>
      </c>
      <c r="G73" s="136" t="s">
        <v>61</v>
      </c>
      <c r="H73" s="134" t="s">
        <v>78</v>
      </c>
      <c r="I73" s="134" t="s">
        <v>79</v>
      </c>
      <c r="J73" s="134" t="s">
        <v>62</v>
      </c>
    </row>
    <row r="74" spans="1:10" ht="15" x14ac:dyDescent="0.25">
      <c r="A74" s="137" t="s">
        <v>63</v>
      </c>
      <c r="B74" s="129">
        <v>2</v>
      </c>
      <c r="C74" s="129">
        <v>1</v>
      </c>
      <c r="D74" s="138">
        <v>0.5</v>
      </c>
      <c r="E74" s="139">
        <v>1</v>
      </c>
      <c r="F74" s="140">
        <v>1</v>
      </c>
      <c r="G74" s="141">
        <v>1</v>
      </c>
      <c r="H74" s="129">
        <v>1</v>
      </c>
      <c r="I74" s="129">
        <v>0</v>
      </c>
      <c r="J74" s="138">
        <v>0</v>
      </c>
    </row>
    <row r="75" spans="1:10" ht="15" x14ac:dyDescent="0.25">
      <c r="A75" s="137" t="s">
        <v>65</v>
      </c>
      <c r="B75" s="129">
        <v>24</v>
      </c>
      <c r="C75" s="129">
        <v>19</v>
      </c>
      <c r="D75" s="138">
        <v>0.79166666666666663</v>
      </c>
      <c r="E75" s="139">
        <v>12</v>
      </c>
      <c r="F75" s="140">
        <v>9</v>
      </c>
      <c r="G75" s="141">
        <v>0.75</v>
      </c>
      <c r="H75" s="129">
        <v>12</v>
      </c>
      <c r="I75" s="129">
        <v>10</v>
      </c>
      <c r="J75" s="138">
        <v>0.83333333333333337</v>
      </c>
    </row>
    <row r="76" spans="1:10" ht="15" x14ac:dyDescent="0.25">
      <c r="A76" s="137" t="s">
        <v>66</v>
      </c>
      <c r="B76" s="129">
        <v>862</v>
      </c>
      <c r="C76" s="129">
        <v>670</v>
      </c>
      <c r="D76" s="138">
        <v>0.77726218097447797</v>
      </c>
      <c r="E76" s="139">
        <v>574</v>
      </c>
      <c r="F76" s="140">
        <v>454</v>
      </c>
      <c r="G76" s="141">
        <v>0.7909407665505227</v>
      </c>
      <c r="H76" s="129">
        <v>288</v>
      </c>
      <c r="I76" s="129">
        <v>216</v>
      </c>
      <c r="J76" s="138">
        <v>0.75</v>
      </c>
    </row>
    <row r="77" spans="1:10" ht="15" x14ac:dyDescent="0.25">
      <c r="A77" s="137" t="s">
        <v>67</v>
      </c>
      <c r="B77" s="129">
        <v>100</v>
      </c>
      <c r="C77" s="129">
        <v>72</v>
      </c>
      <c r="D77" s="138">
        <v>0.72</v>
      </c>
      <c r="E77" s="139">
        <v>64</v>
      </c>
      <c r="F77" s="140">
        <v>46</v>
      </c>
      <c r="G77" s="141">
        <v>0.71875</v>
      </c>
      <c r="H77" s="129">
        <v>36</v>
      </c>
      <c r="I77" s="129">
        <v>26</v>
      </c>
      <c r="J77" s="138">
        <v>0.72222222222222221</v>
      </c>
    </row>
    <row r="78" spans="1:10" ht="15" x14ac:dyDescent="0.25">
      <c r="A78" s="137" t="s">
        <v>68</v>
      </c>
      <c r="B78" s="129">
        <v>15</v>
      </c>
      <c r="C78" s="129">
        <v>8</v>
      </c>
      <c r="D78" s="138">
        <v>0.53333333333333333</v>
      </c>
      <c r="E78" s="139">
        <v>10</v>
      </c>
      <c r="F78" s="140">
        <v>6</v>
      </c>
      <c r="G78" s="141">
        <v>0.6</v>
      </c>
      <c r="H78" s="129">
        <v>5</v>
      </c>
      <c r="I78" s="129">
        <v>2</v>
      </c>
      <c r="J78" s="138">
        <v>0.4</v>
      </c>
    </row>
    <row r="79" spans="1:10" ht="15" x14ac:dyDescent="0.25">
      <c r="A79" s="137" t="s">
        <v>69</v>
      </c>
      <c r="B79" s="129">
        <v>4</v>
      </c>
      <c r="C79" s="129">
        <v>3</v>
      </c>
      <c r="D79" s="138">
        <v>0.75</v>
      </c>
      <c r="E79" s="139">
        <v>0</v>
      </c>
      <c r="F79" s="140"/>
      <c r="G79" s="142"/>
      <c r="H79" s="129">
        <v>4</v>
      </c>
      <c r="I79" s="129">
        <v>3</v>
      </c>
      <c r="J79" s="138">
        <v>0.75</v>
      </c>
    </row>
    <row r="80" spans="1:10" ht="15" x14ac:dyDescent="0.25">
      <c r="A80" s="137" t="s">
        <v>70</v>
      </c>
      <c r="B80" s="129">
        <v>86</v>
      </c>
      <c r="C80" s="129">
        <v>62</v>
      </c>
      <c r="D80" s="138">
        <v>0.72093023255813948</v>
      </c>
      <c r="E80" s="139">
        <v>54</v>
      </c>
      <c r="F80" s="140">
        <v>40</v>
      </c>
      <c r="G80" s="141">
        <v>0.7407407407407407</v>
      </c>
      <c r="H80" s="129">
        <v>32</v>
      </c>
      <c r="I80" s="129">
        <v>22</v>
      </c>
      <c r="J80" s="138">
        <v>0.6875</v>
      </c>
    </row>
    <row r="81" spans="1:10" ht="15" x14ac:dyDescent="0.25">
      <c r="A81" s="137" t="s">
        <v>71</v>
      </c>
      <c r="B81" s="129">
        <v>9</v>
      </c>
      <c r="C81" s="129">
        <v>7</v>
      </c>
      <c r="D81" s="138">
        <v>0.77777777777777779</v>
      </c>
      <c r="E81" s="139">
        <v>4</v>
      </c>
      <c r="F81" s="140">
        <v>3</v>
      </c>
      <c r="G81" s="141">
        <v>0.75</v>
      </c>
      <c r="H81" s="129">
        <v>5</v>
      </c>
      <c r="I81" s="129">
        <v>4</v>
      </c>
      <c r="J81" s="138">
        <v>0.8</v>
      </c>
    </row>
    <row r="82" spans="1:10" ht="15" x14ac:dyDescent="0.25">
      <c r="A82" s="137" t="s">
        <v>72</v>
      </c>
      <c r="B82" s="129">
        <v>1065</v>
      </c>
      <c r="C82" s="129">
        <v>730</v>
      </c>
      <c r="D82" s="138">
        <v>0.68544600938967137</v>
      </c>
      <c r="E82" s="139">
        <v>673</v>
      </c>
      <c r="F82" s="140">
        <v>469</v>
      </c>
      <c r="G82" s="141">
        <v>0.69687964338781572</v>
      </c>
      <c r="H82" s="129">
        <v>392</v>
      </c>
      <c r="I82" s="129">
        <v>261</v>
      </c>
      <c r="J82" s="138">
        <v>0.66581632653061229</v>
      </c>
    </row>
    <row r="83" spans="1:10" ht="15" x14ac:dyDescent="0.25">
      <c r="A83" s="137" t="s">
        <v>73</v>
      </c>
      <c r="B83" s="129">
        <v>2167</v>
      </c>
      <c r="C83" s="129">
        <v>1572</v>
      </c>
      <c r="D83" s="138">
        <v>0.72542685740655288</v>
      </c>
      <c r="E83" s="139">
        <v>1392</v>
      </c>
      <c r="F83" s="140">
        <v>1028</v>
      </c>
      <c r="G83" s="141">
        <v>0.7385057471264368</v>
      </c>
      <c r="H83" s="129">
        <v>775</v>
      </c>
      <c r="I83" s="129">
        <v>544</v>
      </c>
      <c r="J83" s="138">
        <v>0.70193548387096771</v>
      </c>
    </row>
    <row r="84" spans="1:10" ht="15" x14ac:dyDescent="0.25">
      <c r="A84" s="108"/>
      <c r="B84" s="90"/>
      <c r="C84" s="90"/>
      <c r="D84" s="109"/>
      <c r="E84" s="110"/>
      <c r="F84" s="110"/>
      <c r="G84" s="111"/>
      <c r="H84" s="90"/>
      <c r="I84" s="90"/>
      <c r="J84" s="109"/>
    </row>
    <row r="86" spans="1:10" ht="15" x14ac:dyDescent="0.25">
      <c r="A86" s="143" t="s">
        <v>80</v>
      </c>
      <c r="B86" s="144"/>
      <c r="C86" s="144"/>
      <c r="D86" s="144"/>
      <c r="E86" s="144"/>
      <c r="F86" s="144"/>
      <c r="G86" s="144"/>
      <c r="H86" s="144"/>
      <c r="I86" s="144"/>
      <c r="J86" s="144"/>
    </row>
    <row r="87" spans="1:10" ht="15" x14ac:dyDescent="0.25">
      <c r="A87" s="144"/>
      <c r="B87" s="144"/>
      <c r="C87" s="144"/>
      <c r="D87" s="144"/>
      <c r="E87" s="144"/>
      <c r="F87" s="144"/>
      <c r="G87" s="144"/>
      <c r="H87" s="144"/>
      <c r="I87" s="144"/>
      <c r="J87" s="144"/>
    </row>
    <row r="88" spans="1:10" x14ac:dyDescent="0.2">
      <c r="A88" s="143"/>
      <c r="B88" s="143" t="s">
        <v>54</v>
      </c>
      <c r="C88" s="143"/>
      <c r="D88" s="143"/>
      <c r="E88" s="145" t="s">
        <v>55</v>
      </c>
      <c r="F88" s="146"/>
      <c r="G88" s="147"/>
      <c r="H88" s="143" t="s">
        <v>56</v>
      </c>
      <c r="I88" s="143"/>
      <c r="J88" s="143"/>
    </row>
    <row r="89" spans="1:10" ht="25.5" x14ac:dyDescent="0.2">
      <c r="A89" s="148" t="s">
        <v>57</v>
      </c>
      <c r="B89" s="149" t="s">
        <v>81</v>
      </c>
      <c r="C89" s="149" t="s">
        <v>82</v>
      </c>
      <c r="D89" s="149" t="s">
        <v>60</v>
      </c>
      <c r="E89" s="150" t="s">
        <v>81</v>
      </c>
      <c r="F89" s="149" t="s">
        <v>82</v>
      </c>
      <c r="G89" s="151" t="s">
        <v>61</v>
      </c>
      <c r="H89" s="149" t="s">
        <v>81</v>
      </c>
      <c r="I89" s="149" t="s">
        <v>82</v>
      </c>
      <c r="J89" s="149" t="s">
        <v>62</v>
      </c>
    </row>
    <row r="90" spans="1:10" ht="15" x14ac:dyDescent="0.25">
      <c r="A90" s="144" t="s">
        <v>63</v>
      </c>
      <c r="B90" s="144">
        <v>3</v>
      </c>
      <c r="C90" s="144">
        <v>1</v>
      </c>
      <c r="D90" s="152">
        <v>0.33333333333333331</v>
      </c>
      <c r="E90" s="153">
        <v>2</v>
      </c>
      <c r="F90" s="154"/>
      <c r="G90" s="155">
        <v>0</v>
      </c>
      <c r="H90" s="144">
        <v>1</v>
      </c>
      <c r="I90" s="144">
        <v>1</v>
      </c>
      <c r="J90" s="152">
        <v>1</v>
      </c>
    </row>
    <row r="91" spans="1:10" ht="15" x14ac:dyDescent="0.25">
      <c r="A91" s="144" t="s">
        <v>65</v>
      </c>
      <c r="B91" s="144">
        <v>25</v>
      </c>
      <c r="C91" s="144">
        <v>20</v>
      </c>
      <c r="D91" s="152">
        <v>0.8</v>
      </c>
      <c r="E91" s="153">
        <v>15</v>
      </c>
      <c r="F91" s="154">
        <v>14</v>
      </c>
      <c r="G91" s="155">
        <v>0.93333333333333335</v>
      </c>
      <c r="H91" s="144">
        <v>10</v>
      </c>
      <c r="I91" s="144">
        <v>6</v>
      </c>
      <c r="J91" s="152">
        <v>0.6</v>
      </c>
    </row>
    <row r="92" spans="1:10" ht="15" x14ac:dyDescent="0.25">
      <c r="A92" s="144" t="s">
        <v>66</v>
      </c>
      <c r="B92" s="144">
        <v>868</v>
      </c>
      <c r="C92" s="144">
        <v>689</v>
      </c>
      <c r="D92" s="152">
        <v>0.79377880184331795</v>
      </c>
      <c r="E92" s="153">
        <v>592</v>
      </c>
      <c r="F92" s="154">
        <v>487</v>
      </c>
      <c r="G92" s="155">
        <v>0.82263513513513509</v>
      </c>
      <c r="H92" s="144">
        <v>276</v>
      </c>
      <c r="I92" s="144">
        <v>202</v>
      </c>
      <c r="J92" s="152">
        <v>0.73188405797101452</v>
      </c>
    </row>
    <row r="93" spans="1:10" ht="15" x14ac:dyDescent="0.25">
      <c r="A93" s="144" t="s">
        <v>67</v>
      </c>
      <c r="B93" s="144">
        <v>99</v>
      </c>
      <c r="C93" s="144">
        <v>67</v>
      </c>
      <c r="D93" s="152">
        <v>0.6767676767676768</v>
      </c>
      <c r="E93" s="153">
        <v>61</v>
      </c>
      <c r="F93" s="154">
        <v>44</v>
      </c>
      <c r="G93" s="155">
        <v>0.72131147540983609</v>
      </c>
      <c r="H93" s="144">
        <v>38</v>
      </c>
      <c r="I93" s="144">
        <v>23</v>
      </c>
      <c r="J93" s="152">
        <v>0.60526315789473684</v>
      </c>
    </row>
    <row r="94" spans="1:10" ht="15" x14ac:dyDescent="0.25">
      <c r="A94" s="144" t="s">
        <v>68</v>
      </c>
      <c r="B94" s="144">
        <v>9</v>
      </c>
      <c r="C94" s="144">
        <v>5</v>
      </c>
      <c r="D94" s="152">
        <v>0.55555555555555558</v>
      </c>
      <c r="E94" s="153">
        <v>5</v>
      </c>
      <c r="F94" s="154">
        <v>4</v>
      </c>
      <c r="G94" s="155">
        <v>0.8</v>
      </c>
      <c r="H94" s="144">
        <v>4</v>
      </c>
      <c r="I94" s="144">
        <v>1</v>
      </c>
      <c r="J94" s="152">
        <v>0.25</v>
      </c>
    </row>
    <row r="95" spans="1:10" ht="15" x14ac:dyDescent="0.25">
      <c r="A95" s="144" t="s">
        <v>69</v>
      </c>
      <c r="B95" s="144">
        <v>1</v>
      </c>
      <c r="C95" s="144">
        <v>1</v>
      </c>
      <c r="D95" s="152">
        <v>1</v>
      </c>
      <c r="E95" s="153">
        <v>1</v>
      </c>
      <c r="F95" s="154">
        <v>1</v>
      </c>
      <c r="G95" s="155">
        <v>1</v>
      </c>
      <c r="H95" s="154">
        <v>0</v>
      </c>
      <c r="I95" s="154"/>
      <c r="J95" s="156"/>
    </row>
    <row r="96" spans="1:10" ht="15" x14ac:dyDescent="0.25">
      <c r="A96" s="144" t="s">
        <v>70</v>
      </c>
      <c r="B96" s="144">
        <v>62</v>
      </c>
      <c r="C96" s="144">
        <v>40</v>
      </c>
      <c r="D96" s="152">
        <v>0.64516129032258063</v>
      </c>
      <c r="E96" s="153">
        <v>41</v>
      </c>
      <c r="F96" s="154">
        <v>27</v>
      </c>
      <c r="G96" s="155">
        <v>0.65853658536585369</v>
      </c>
      <c r="H96" s="144">
        <v>21</v>
      </c>
      <c r="I96" s="144">
        <v>13</v>
      </c>
      <c r="J96" s="152">
        <v>0.61904761904761907</v>
      </c>
    </row>
    <row r="97" spans="1:10" ht="15" x14ac:dyDescent="0.25">
      <c r="A97" s="144" t="s">
        <v>71</v>
      </c>
      <c r="B97" s="144">
        <v>14</v>
      </c>
      <c r="C97" s="144">
        <v>9</v>
      </c>
      <c r="D97" s="152">
        <v>0.6428571428571429</v>
      </c>
      <c r="E97" s="153">
        <v>10</v>
      </c>
      <c r="F97" s="154">
        <v>6</v>
      </c>
      <c r="G97" s="155">
        <v>0.6</v>
      </c>
      <c r="H97" s="144">
        <v>4</v>
      </c>
      <c r="I97" s="144">
        <v>3</v>
      </c>
      <c r="J97" s="152">
        <v>0.75</v>
      </c>
    </row>
    <row r="98" spans="1:10" ht="15" x14ac:dyDescent="0.25">
      <c r="A98" s="144" t="s">
        <v>72</v>
      </c>
      <c r="B98" s="144">
        <v>1117</v>
      </c>
      <c r="C98" s="144">
        <v>797</v>
      </c>
      <c r="D98" s="152">
        <v>0.71351835273052822</v>
      </c>
      <c r="E98" s="153">
        <v>702</v>
      </c>
      <c r="F98" s="154">
        <v>518</v>
      </c>
      <c r="G98" s="155">
        <v>0.7378917378917379</v>
      </c>
      <c r="H98" s="144">
        <v>415</v>
      </c>
      <c r="I98" s="144">
        <v>279</v>
      </c>
      <c r="J98" s="152">
        <v>0.67228915662650601</v>
      </c>
    </row>
    <row r="99" spans="1:10" ht="15" x14ac:dyDescent="0.25">
      <c r="A99" s="144" t="s">
        <v>73</v>
      </c>
      <c r="B99" s="144">
        <v>2198</v>
      </c>
      <c r="C99" s="144">
        <v>1629</v>
      </c>
      <c r="D99" s="152">
        <v>0.74112829845313921</v>
      </c>
      <c r="E99" s="153">
        <v>1429</v>
      </c>
      <c r="F99" s="154">
        <v>1101</v>
      </c>
      <c r="G99" s="155">
        <v>0.77046885934219733</v>
      </c>
      <c r="H99" s="144">
        <v>769</v>
      </c>
      <c r="I99" s="144">
        <v>528</v>
      </c>
      <c r="J99" s="152">
        <v>0.68660598179453836</v>
      </c>
    </row>
    <row r="102" spans="1:10" ht="15" x14ac:dyDescent="0.25">
      <c r="A102" s="157" t="s">
        <v>83</v>
      </c>
      <c r="B102" s="158"/>
      <c r="C102" s="158"/>
      <c r="D102" s="158"/>
      <c r="E102" s="158"/>
      <c r="F102" s="158"/>
      <c r="G102" s="158"/>
      <c r="H102" s="158"/>
      <c r="I102" s="158"/>
      <c r="J102" s="158"/>
    </row>
    <row r="103" spans="1:10" ht="15" x14ac:dyDescent="0.25">
      <c r="A103" s="158"/>
      <c r="B103" s="158"/>
      <c r="C103" s="158"/>
      <c r="D103" s="158"/>
      <c r="E103" s="159"/>
      <c r="F103" s="160"/>
      <c r="G103" s="161"/>
      <c r="H103" s="158"/>
      <c r="I103" s="158"/>
      <c r="J103" s="158"/>
    </row>
    <row r="104" spans="1:10" x14ac:dyDescent="0.2">
      <c r="A104" s="157"/>
      <c r="B104" s="157" t="s">
        <v>54</v>
      </c>
      <c r="C104" s="157"/>
      <c r="D104" s="157"/>
      <c r="E104" s="162" t="s">
        <v>55</v>
      </c>
      <c r="F104" s="163"/>
      <c r="G104" s="164"/>
      <c r="H104" s="157" t="s">
        <v>56</v>
      </c>
      <c r="I104" s="157"/>
      <c r="J104" s="157"/>
    </row>
    <row r="105" spans="1:10" ht="25.5" x14ac:dyDescent="0.2">
      <c r="A105" s="165" t="s">
        <v>57</v>
      </c>
      <c r="B105" s="166" t="s">
        <v>84</v>
      </c>
      <c r="C105" s="166" t="s">
        <v>85</v>
      </c>
      <c r="D105" s="167" t="s">
        <v>60</v>
      </c>
      <c r="E105" s="168" t="s">
        <v>84</v>
      </c>
      <c r="F105" s="166" t="s">
        <v>85</v>
      </c>
      <c r="G105" s="169" t="s">
        <v>61</v>
      </c>
      <c r="H105" s="166" t="s">
        <v>84</v>
      </c>
      <c r="I105" s="166" t="s">
        <v>85</v>
      </c>
      <c r="J105" s="167" t="s">
        <v>62</v>
      </c>
    </row>
    <row r="106" spans="1:10" ht="15" x14ac:dyDescent="0.25">
      <c r="A106" s="158" t="s">
        <v>63</v>
      </c>
      <c r="B106" s="158">
        <v>1</v>
      </c>
      <c r="C106" s="158">
        <v>1</v>
      </c>
      <c r="D106" s="170">
        <v>1</v>
      </c>
      <c r="E106" s="159">
        <v>1</v>
      </c>
      <c r="F106" s="160">
        <v>1</v>
      </c>
      <c r="G106" s="171">
        <v>1</v>
      </c>
      <c r="H106" s="160">
        <v>0</v>
      </c>
      <c r="I106" s="160"/>
      <c r="J106" s="172"/>
    </row>
    <row r="107" spans="1:10" ht="15" x14ac:dyDescent="0.25">
      <c r="A107" s="158" t="s">
        <v>65</v>
      </c>
      <c r="B107" s="158">
        <v>15</v>
      </c>
      <c r="C107" s="158">
        <v>14</v>
      </c>
      <c r="D107" s="170">
        <v>0.93333333333333335</v>
      </c>
      <c r="E107" s="159">
        <v>7</v>
      </c>
      <c r="F107" s="160">
        <v>7</v>
      </c>
      <c r="G107" s="171">
        <v>1</v>
      </c>
      <c r="H107" s="158">
        <v>8</v>
      </c>
      <c r="I107" s="158">
        <v>7</v>
      </c>
      <c r="J107" s="170">
        <v>0.875</v>
      </c>
    </row>
    <row r="108" spans="1:10" ht="15" x14ac:dyDescent="0.25">
      <c r="A108" s="158" t="s">
        <v>66</v>
      </c>
      <c r="B108" s="158">
        <v>774</v>
      </c>
      <c r="C108" s="158">
        <v>566</v>
      </c>
      <c r="D108" s="170">
        <v>0.73126614987080107</v>
      </c>
      <c r="E108" s="159">
        <v>499</v>
      </c>
      <c r="F108" s="160">
        <v>382</v>
      </c>
      <c r="G108" s="171">
        <v>0.76553106212424848</v>
      </c>
      <c r="H108" s="158">
        <v>275</v>
      </c>
      <c r="I108" s="158">
        <v>184</v>
      </c>
      <c r="J108" s="170">
        <v>0.66909090909090907</v>
      </c>
    </row>
    <row r="109" spans="1:10" ht="15" x14ac:dyDescent="0.25">
      <c r="A109" s="158" t="s">
        <v>67</v>
      </c>
      <c r="B109" s="158">
        <v>103</v>
      </c>
      <c r="C109" s="158">
        <v>79</v>
      </c>
      <c r="D109" s="170">
        <v>0.76699029126213591</v>
      </c>
      <c r="E109" s="159">
        <v>67</v>
      </c>
      <c r="F109" s="160">
        <v>54</v>
      </c>
      <c r="G109" s="171">
        <v>0.80597014925373134</v>
      </c>
      <c r="H109" s="158">
        <v>36</v>
      </c>
      <c r="I109" s="158">
        <v>25</v>
      </c>
      <c r="J109" s="170">
        <v>0.69444444444444442</v>
      </c>
    </row>
    <row r="110" spans="1:10" ht="15" x14ac:dyDescent="0.25">
      <c r="A110" s="158" t="s">
        <v>68</v>
      </c>
      <c r="B110" s="158">
        <v>14</v>
      </c>
      <c r="C110" s="158">
        <v>6</v>
      </c>
      <c r="D110" s="170">
        <v>0.42857142857142855</v>
      </c>
      <c r="E110" s="159">
        <v>8</v>
      </c>
      <c r="F110" s="160">
        <v>2</v>
      </c>
      <c r="G110" s="171">
        <v>0.25</v>
      </c>
      <c r="H110" s="158">
        <v>6</v>
      </c>
      <c r="I110" s="158">
        <v>4</v>
      </c>
      <c r="J110" s="170">
        <v>0.66666666666666663</v>
      </c>
    </row>
    <row r="111" spans="1:10" ht="15" x14ac:dyDescent="0.25">
      <c r="A111" s="158" t="s">
        <v>69</v>
      </c>
      <c r="B111" s="158">
        <v>1</v>
      </c>
      <c r="C111" s="158">
        <v>1</v>
      </c>
      <c r="D111" s="170">
        <v>1</v>
      </c>
      <c r="E111" s="159">
        <v>0</v>
      </c>
      <c r="F111" s="160"/>
      <c r="G111" s="173"/>
      <c r="H111" s="158">
        <v>1</v>
      </c>
      <c r="I111" s="158">
        <v>1</v>
      </c>
      <c r="J111" s="170">
        <v>1</v>
      </c>
    </row>
    <row r="112" spans="1:10" ht="15" x14ac:dyDescent="0.25">
      <c r="A112" s="158" t="s">
        <v>70</v>
      </c>
      <c r="B112" s="158">
        <v>85</v>
      </c>
      <c r="C112" s="158">
        <v>52</v>
      </c>
      <c r="D112" s="170">
        <v>0.61176470588235299</v>
      </c>
      <c r="E112" s="159">
        <v>48</v>
      </c>
      <c r="F112" s="160">
        <v>33</v>
      </c>
      <c r="G112" s="171">
        <v>0.6875</v>
      </c>
      <c r="H112" s="158">
        <v>37</v>
      </c>
      <c r="I112" s="158">
        <v>19</v>
      </c>
      <c r="J112" s="170">
        <v>0.51351351351351349</v>
      </c>
    </row>
    <row r="113" spans="1:10" ht="15" x14ac:dyDescent="0.25">
      <c r="A113" s="158" t="s">
        <v>71</v>
      </c>
      <c r="B113" s="158">
        <v>14</v>
      </c>
      <c r="C113" s="158">
        <v>10</v>
      </c>
      <c r="D113" s="170">
        <v>0.7142857142857143</v>
      </c>
      <c r="E113" s="159">
        <v>12</v>
      </c>
      <c r="F113" s="160">
        <v>8</v>
      </c>
      <c r="G113" s="171">
        <v>0.66666666666666663</v>
      </c>
      <c r="H113" s="158">
        <v>2</v>
      </c>
      <c r="I113" s="158">
        <v>2</v>
      </c>
      <c r="J113" s="170">
        <v>1</v>
      </c>
    </row>
    <row r="114" spans="1:10" ht="15" x14ac:dyDescent="0.25">
      <c r="A114" s="158" t="s">
        <v>72</v>
      </c>
      <c r="B114" s="158">
        <v>1005</v>
      </c>
      <c r="C114" s="158">
        <v>715</v>
      </c>
      <c r="D114" s="170">
        <v>0.71144278606965172</v>
      </c>
      <c r="E114" s="159">
        <v>596</v>
      </c>
      <c r="F114" s="160">
        <v>443</v>
      </c>
      <c r="G114" s="171">
        <v>0.74328859060402686</v>
      </c>
      <c r="H114" s="158">
        <v>409</v>
      </c>
      <c r="I114" s="158">
        <v>272</v>
      </c>
      <c r="J114" s="170">
        <v>0.66503667481662587</v>
      </c>
    </row>
    <row r="115" spans="1:10" ht="15" x14ac:dyDescent="0.25">
      <c r="A115" s="158" t="s">
        <v>73</v>
      </c>
      <c r="B115" s="158">
        <v>2012</v>
      </c>
      <c r="C115" s="158">
        <v>1444</v>
      </c>
      <c r="D115" s="170">
        <v>0.71769383697813116</v>
      </c>
      <c r="E115" s="159">
        <v>1238</v>
      </c>
      <c r="F115" s="160">
        <v>930</v>
      </c>
      <c r="G115" s="171">
        <v>0.7512116316639742</v>
      </c>
      <c r="H115" s="158">
        <v>774</v>
      </c>
      <c r="I115" s="158">
        <v>514</v>
      </c>
      <c r="J115" s="170">
        <v>0.66408268733850129</v>
      </c>
    </row>
    <row r="118" spans="1:10" ht="15" x14ac:dyDescent="0.25">
      <c r="A118" s="174" t="s">
        <v>86</v>
      </c>
      <c r="B118" s="175"/>
      <c r="C118" s="175"/>
      <c r="D118" s="175"/>
      <c r="E118" s="175"/>
      <c r="F118" s="175"/>
      <c r="G118" s="175"/>
      <c r="H118" s="175"/>
      <c r="I118" s="175"/>
      <c r="J118" s="175"/>
    </row>
    <row r="119" spans="1:10" ht="15" x14ac:dyDescent="0.25">
      <c r="A119" s="175"/>
      <c r="B119" s="175"/>
      <c r="C119" s="175"/>
      <c r="D119" s="175"/>
      <c r="E119" s="175"/>
      <c r="F119" s="175"/>
      <c r="G119" s="175"/>
      <c r="H119" s="175"/>
      <c r="I119" s="175"/>
      <c r="J119" s="175"/>
    </row>
    <row r="120" spans="1:10" x14ac:dyDescent="0.2">
      <c r="A120" s="174"/>
      <c r="B120" s="174" t="s">
        <v>54</v>
      </c>
      <c r="C120" s="174"/>
      <c r="D120" s="174"/>
      <c r="E120" s="174" t="s">
        <v>55</v>
      </c>
      <c r="F120" s="174"/>
      <c r="G120" s="174"/>
      <c r="H120" s="174" t="s">
        <v>56</v>
      </c>
      <c r="I120" s="174"/>
      <c r="J120" s="174"/>
    </row>
    <row r="121" spans="1:10" ht="25.5" x14ac:dyDescent="0.2">
      <c r="A121" s="176" t="s">
        <v>57</v>
      </c>
      <c r="B121" s="177" t="s">
        <v>87</v>
      </c>
      <c r="C121" s="177" t="s">
        <v>88</v>
      </c>
      <c r="D121" s="178" t="s">
        <v>60</v>
      </c>
      <c r="E121" s="177" t="s">
        <v>87</v>
      </c>
      <c r="F121" s="177" t="s">
        <v>88</v>
      </c>
      <c r="G121" s="179" t="s">
        <v>61</v>
      </c>
      <c r="H121" s="177" t="s">
        <v>87</v>
      </c>
      <c r="I121" s="177" t="s">
        <v>88</v>
      </c>
      <c r="J121" s="178" t="s">
        <v>62</v>
      </c>
    </row>
    <row r="122" spans="1:10" ht="15" x14ac:dyDescent="0.25">
      <c r="A122" s="175" t="s">
        <v>89</v>
      </c>
      <c r="B122" s="175">
        <v>4</v>
      </c>
      <c r="C122" s="175">
        <v>4</v>
      </c>
      <c r="D122" s="180">
        <v>1</v>
      </c>
      <c r="E122" s="175">
        <v>1</v>
      </c>
      <c r="F122" s="175">
        <v>1</v>
      </c>
      <c r="G122" s="181">
        <v>1</v>
      </c>
      <c r="H122" s="175">
        <v>3</v>
      </c>
      <c r="I122" s="175">
        <v>3</v>
      </c>
      <c r="J122" s="180">
        <v>1</v>
      </c>
    </row>
    <row r="123" spans="1:10" ht="15" x14ac:dyDescent="0.25">
      <c r="A123" s="175" t="s">
        <v>65</v>
      </c>
      <c r="B123" s="175">
        <v>21</v>
      </c>
      <c r="C123" s="175">
        <v>16</v>
      </c>
      <c r="D123" s="180">
        <v>0.76190476190476186</v>
      </c>
      <c r="E123" s="175">
        <v>14</v>
      </c>
      <c r="F123" s="175">
        <v>11</v>
      </c>
      <c r="G123" s="181">
        <v>0.7857142857142857</v>
      </c>
      <c r="H123" s="175">
        <v>7</v>
      </c>
      <c r="I123" s="175">
        <v>5</v>
      </c>
      <c r="J123" s="180">
        <v>0.7142857142857143</v>
      </c>
    </row>
    <row r="124" spans="1:10" ht="15" x14ac:dyDescent="0.25">
      <c r="A124" s="175" t="s">
        <v>66</v>
      </c>
      <c r="B124" s="175">
        <v>699</v>
      </c>
      <c r="C124" s="175">
        <v>524</v>
      </c>
      <c r="D124" s="180">
        <v>0.74964234620886983</v>
      </c>
      <c r="E124" s="175">
        <v>417</v>
      </c>
      <c r="F124" s="175">
        <v>333</v>
      </c>
      <c r="G124" s="181">
        <v>0.79856115107913672</v>
      </c>
      <c r="H124" s="175">
        <v>282</v>
      </c>
      <c r="I124" s="175">
        <v>191</v>
      </c>
      <c r="J124" s="180">
        <v>0.67730496453900713</v>
      </c>
    </row>
    <row r="125" spans="1:10" ht="15" x14ac:dyDescent="0.25">
      <c r="A125" s="175" t="s">
        <v>90</v>
      </c>
      <c r="B125" s="175">
        <v>2</v>
      </c>
      <c r="C125" s="175">
        <v>2</v>
      </c>
      <c r="D125" s="180">
        <v>1</v>
      </c>
      <c r="E125" s="175">
        <v>1</v>
      </c>
      <c r="F125" s="175">
        <v>1</v>
      </c>
      <c r="G125" s="181">
        <v>1</v>
      </c>
      <c r="H125" s="175">
        <v>1</v>
      </c>
      <c r="I125" s="175">
        <v>1</v>
      </c>
      <c r="J125" s="180">
        <v>1</v>
      </c>
    </row>
    <row r="126" spans="1:10" ht="15" x14ac:dyDescent="0.25">
      <c r="A126" s="175" t="s">
        <v>67</v>
      </c>
      <c r="B126" s="175">
        <v>103</v>
      </c>
      <c r="C126" s="175">
        <v>75</v>
      </c>
      <c r="D126" s="180">
        <v>0.72815533980582525</v>
      </c>
      <c r="E126" s="175">
        <v>75</v>
      </c>
      <c r="F126" s="175">
        <v>51</v>
      </c>
      <c r="G126" s="181">
        <v>0.68</v>
      </c>
      <c r="H126" s="175">
        <v>28</v>
      </c>
      <c r="I126" s="175">
        <v>24</v>
      </c>
      <c r="J126" s="180">
        <v>0.8571428571428571</v>
      </c>
    </row>
    <row r="127" spans="1:10" ht="15" x14ac:dyDescent="0.25">
      <c r="A127" s="175" t="s">
        <v>68</v>
      </c>
      <c r="B127" s="175">
        <v>10</v>
      </c>
      <c r="C127" s="175">
        <v>7</v>
      </c>
      <c r="D127" s="180">
        <v>0.7</v>
      </c>
      <c r="E127" s="175">
        <v>2</v>
      </c>
      <c r="F127" s="175">
        <v>2</v>
      </c>
      <c r="G127" s="181">
        <v>1</v>
      </c>
      <c r="H127" s="175">
        <v>8</v>
      </c>
      <c r="I127" s="175">
        <v>5</v>
      </c>
      <c r="J127" s="180">
        <v>0.625</v>
      </c>
    </row>
    <row r="128" spans="1:10" ht="15" x14ac:dyDescent="0.25">
      <c r="A128" s="175" t="s">
        <v>70</v>
      </c>
      <c r="B128" s="175">
        <v>71</v>
      </c>
      <c r="C128" s="175">
        <v>48</v>
      </c>
      <c r="D128" s="180">
        <v>0.676056338028169</v>
      </c>
      <c r="E128" s="175">
        <v>41</v>
      </c>
      <c r="F128" s="175">
        <v>27</v>
      </c>
      <c r="G128" s="181">
        <v>0.65853658536585369</v>
      </c>
      <c r="H128" s="175">
        <v>30</v>
      </c>
      <c r="I128" s="175">
        <v>21</v>
      </c>
      <c r="J128" s="180">
        <v>0.7</v>
      </c>
    </row>
    <row r="129" spans="1:10" ht="15" x14ac:dyDescent="0.25">
      <c r="A129" s="175" t="s">
        <v>71</v>
      </c>
      <c r="B129" s="175">
        <v>6</v>
      </c>
      <c r="C129" s="175">
        <v>6</v>
      </c>
      <c r="D129" s="180">
        <v>1</v>
      </c>
      <c r="E129" s="175">
        <v>6</v>
      </c>
      <c r="F129" s="175">
        <v>6</v>
      </c>
      <c r="G129" s="181">
        <v>1</v>
      </c>
      <c r="H129" s="182">
        <v>0</v>
      </c>
      <c r="I129" s="182"/>
      <c r="J129" s="183"/>
    </row>
    <row r="130" spans="1:10" ht="15" x14ac:dyDescent="0.25">
      <c r="A130" s="175" t="s">
        <v>72</v>
      </c>
      <c r="B130" s="175">
        <v>1008</v>
      </c>
      <c r="C130" s="175">
        <v>685</v>
      </c>
      <c r="D130" s="180">
        <v>0.67956349206349209</v>
      </c>
      <c r="E130" s="175">
        <v>596</v>
      </c>
      <c r="F130" s="175">
        <v>419</v>
      </c>
      <c r="G130" s="181">
        <v>0.70302013422818788</v>
      </c>
      <c r="H130" s="175">
        <v>412</v>
      </c>
      <c r="I130" s="175">
        <v>266</v>
      </c>
      <c r="J130" s="180">
        <v>0.64563106796116509</v>
      </c>
    </row>
    <row r="131" spans="1:10" ht="15" x14ac:dyDescent="0.25">
      <c r="A131" s="175" t="s">
        <v>73</v>
      </c>
      <c r="B131" s="175">
        <v>1924</v>
      </c>
      <c r="C131" s="175">
        <v>1367</v>
      </c>
      <c r="D131" s="180">
        <v>0.71049896049896055</v>
      </c>
      <c r="E131" s="175">
        <v>1153</v>
      </c>
      <c r="F131" s="175">
        <v>851</v>
      </c>
      <c r="G131" s="181">
        <v>0.73807458803122294</v>
      </c>
      <c r="H131" s="175">
        <v>771</v>
      </c>
      <c r="I131" s="175">
        <v>516</v>
      </c>
      <c r="J131" s="180">
        <v>0.66926070038910501</v>
      </c>
    </row>
    <row r="134" spans="1:10" ht="15" x14ac:dyDescent="0.25">
      <c r="A134" s="92" t="s">
        <v>91</v>
      </c>
      <c r="B134" s="93"/>
      <c r="C134" s="93"/>
      <c r="D134" s="93"/>
      <c r="E134" s="93"/>
      <c r="F134" s="93"/>
      <c r="G134" s="93"/>
      <c r="H134" s="93"/>
      <c r="I134" s="93"/>
      <c r="J134" s="93"/>
    </row>
    <row r="135" spans="1:10" ht="15" x14ac:dyDescent="0.25">
      <c r="A135" s="93"/>
      <c r="B135" s="93"/>
      <c r="C135" s="93"/>
      <c r="D135" s="93"/>
      <c r="E135" s="93"/>
      <c r="F135" s="93"/>
      <c r="G135" s="93"/>
      <c r="H135" s="93"/>
      <c r="I135" s="93"/>
      <c r="J135" s="93"/>
    </row>
    <row r="136" spans="1:10" x14ac:dyDescent="0.2">
      <c r="A136" s="92"/>
      <c r="B136" s="92" t="s">
        <v>54</v>
      </c>
      <c r="C136" s="92"/>
      <c r="D136" s="92"/>
      <c r="E136" s="94" t="s">
        <v>55</v>
      </c>
      <c r="F136" s="95"/>
      <c r="G136" s="96"/>
      <c r="H136" s="92" t="s">
        <v>56</v>
      </c>
      <c r="I136" s="92"/>
      <c r="J136" s="92"/>
    </row>
    <row r="137" spans="1:10" ht="25.5" x14ac:dyDescent="0.2">
      <c r="A137" s="97" t="s">
        <v>57</v>
      </c>
      <c r="B137" s="184" t="s">
        <v>92</v>
      </c>
      <c r="C137" s="184" t="s">
        <v>93</v>
      </c>
      <c r="D137" s="98" t="s">
        <v>60</v>
      </c>
      <c r="E137" s="185" t="s">
        <v>92</v>
      </c>
      <c r="F137" s="184" t="s">
        <v>93</v>
      </c>
      <c r="G137" s="100" t="s">
        <v>61</v>
      </c>
      <c r="H137" s="184" t="s">
        <v>92</v>
      </c>
      <c r="I137" s="184" t="s">
        <v>93</v>
      </c>
      <c r="J137" s="98" t="s">
        <v>62</v>
      </c>
    </row>
    <row r="138" spans="1:10" ht="15" x14ac:dyDescent="0.25">
      <c r="A138" s="93" t="s">
        <v>89</v>
      </c>
      <c r="B138" s="93">
        <v>4</v>
      </c>
      <c r="C138" s="93">
        <v>4</v>
      </c>
      <c r="D138" s="103">
        <v>1</v>
      </c>
      <c r="E138" s="186">
        <v>3</v>
      </c>
      <c r="F138" s="187">
        <v>3</v>
      </c>
      <c r="G138" s="105">
        <v>1</v>
      </c>
      <c r="H138" s="93">
        <v>1</v>
      </c>
      <c r="I138" s="93">
        <v>1</v>
      </c>
      <c r="J138" s="103">
        <v>1</v>
      </c>
    </row>
    <row r="139" spans="1:10" ht="15" x14ac:dyDescent="0.25">
      <c r="A139" s="93" t="s">
        <v>65</v>
      </c>
      <c r="B139" s="93">
        <v>11</v>
      </c>
      <c r="C139" s="93">
        <v>10</v>
      </c>
      <c r="D139" s="103">
        <v>0.90909090909090906</v>
      </c>
      <c r="E139" s="186">
        <v>7</v>
      </c>
      <c r="F139" s="187">
        <v>6</v>
      </c>
      <c r="G139" s="105">
        <v>0.8571428571428571</v>
      </c>
      <c r="H139" s="93">
        <v>4</v>
      </c>
      <c r="I139" s="93">
        <v>4</v>
      </c>
      <c r="J139" s="103">
        <v>1</v>
      </c>
    </row>
    <row r="140" spans="1:10" ht="15" x14ac:dyDescent="0.25">
      <c r="A140" s="93" t="s">
        <v>66</v>
      </c>
      <c r="B140" s="93">
        <v>478</v>
      </c>
      <c r="C140" s="93">
        <v>388</v>
      </c>
      <c r="D140" s="103">
        <v>0.81171548117154813</v>
      </c>
      <c r="E140" s="186">
        <v>307</v>
      </c>
      <c r="F140" s="187">
        <v>252</v>
      </c>
      <c r="G140" s="105">
        <v>0.82084690553745931</v>
      </c>
      <c r="H140" s="93">
        <v>171</v>
      </c>
      <c r="I140" s="93">
        <v>136</v>
      </c>
      <c r="J140" s="103">
        <v>0.79532163742690054</v>
      </c>
    </row>
    <row r="141" spans="1:10" ht="15" x14ac:dyDescent="0.25">
      <c r="A141" s="93" t="s">
        <v>90</v>
      </c>
      <c r="B141" s="93">
        <v>1</v>
      </c>
      <c r="C141" s="93">
        <v>0</v>
      </c>
      <c r="D141" s="103">
        <v>0</v>
      </c>
      <c r="E141" s="186">
        <v>1</v>
      </c>
      <c r="F141" s="187">
        <v>0</v>
      </c>
      <c r="G141" s="105">
        <v>0</v>
      </c>
      <c r="H141" s="187">
        <v>0</v>
      </c>
      <c r="I141" s="187"/>
      <c r="J141" s="188"/>
    </row>
    <row r="142" spans="1:10" ht="15" x14ac:dyDescent="0.25">
      <c r="A142" s="93" t="s">
        <v>67</v>
      </c>
      <c r="B142" s="93">
        <v>63</v>
      </c>
      <c r="C142" s="93">
        <v>46</v>
      </c>
      <c r="D142" s="103">
        <v>0.73015873015873012</v>
      </c>
      <c r="E142" s="186">
        <v>38</v>
      </c>
      <c r="F142" s="187">
        <v>28</v>
      </c>
      <c r="G142" s="105">
        <v>0.73684210526315785</v>
      </c>
      <c r="H142" s="93">
        <v>25</v>
      </c>
      <c r="I142" s="93">
        <v>18</v>
      </c>
      <c r="J142" s="103">
        <v>0.72</v>
      </c>
    </row>
    <row r="143" spans="1:10" ht="15" x14ac:dyDescent="0.25">
      <c r="A143" s="93" t="s">
        <v>68</v>
      </c>
      <c r="B143" s="93">
        <v>22</v>
      </c>
      <c r="C143" s="93">
        <v>18</v>
      </c>
      <c r="D143" s="103">
        <v>0.81818181818181823</v>
      </c>
      <c r="E143" s="186">
        <v>10</v>
      </c>
      <c r="F143" s="187">
        <v>8</v>
      </c>
      <c r="G143" s="105">
        <v>0.8</v>
      </c>
      <c r="H143" s="93">
        <v>12</v>
      </c>
      <c r="I143" s="93">
        <v>10</v>
      </c>
      <c r="J143" s="103">
        <v>0.83333333333333337</v>
      </c>
    </row>
    <row r="144" spans="1:10" ht="15" x14ac:dyDescent="0.25">
      <c r="A144" s="93" t="s">
        <v>70</v>
      </c>
      <c r="B144" s="93">
        <v>43</v>
      </c>
      <c r="C144" s="93">
        <v>29</v>
      </c>
      <c r="D144" s="103">
        <v>0.67441860465116277</v>
      </c>
      <c r="E144" s="186">
        <v>28</v>
      </c>
      <c r="F144" s="187">
        <v>21</v>
      </c>
      <c r="G144" s="105">
        <v>0.75</v>
      </c>
      <c r="H144" s="93">
        <v>15</v>
      </c>
      <c r="I144" s="93">
        <v>8</v>
      </c>
      <c r="J144" s="103">
        <v>0.53333333333333333</v>
      </c>
    </row>
    <row r="145" spans="1:10" ht="15" x14ac:dyDescent="0.25">
      <c r="A145" s="93" t="s">
        <v>71</v>
      </c>
      <c r="B145" s="93">
        <v>475</v>
      </c>
      <c r="C145" s="93">
        <v>349</v>
      </c>
      <c r="D145" s="103">
        <v>0.73473684210526313</v>
      </c>
      <c r="E145" s="186">
        <v>293</v>
      </c>
      <c r="F145" s="187">
        <v>212</v>
      </c>
      <c r="G145" s="105">
        <v>0.7235494880546075</v>
      </c>
      <c r="H145" s="93">
        <v>182</v>
      </c>
      <c r="I145" s="93">
        <v>137</v>
      </c>
      <c r="J145" s="103">
        <v>0.75274725274725274</v>
      </c>
    </row>
    <row r="146" spans="1:10" ht="15" x14ac:dyDescent="0.25">
      <c r="A146" s="93" t="s">
        <v>72</v>
      </c>
      <c r="B146" s="93">
        <v>747</v>
      </c>
      <c r="C146" s="93">
        <v>515</v>
      </c>
      <c r="D146" s="103">
        <v>0.68942436412315933</v>
      </c>
      <c r="E146" s="186">
        <v>437</v>
      </c>
      <c r="F146" s="187">
        <v>306</v>
      </c>
      <c r="G146" s="105">
        <v>0.70022883295194505</v>
      </c>
      <c r="H146" s="93">
        <v>310</v>
      </c>
      <c r="I146" s="93">
        <v>209</v>
      </c>
      <c r="J146" s="103">
        <v>0.67419354838709677</v>
      </c>
    </row>
    <row r="147" spans="1:10" ht="15" x14ac:dyDescent="0.25">
      <c r="A147" s="93" t="s">
        <v>73</v>
      </c>
      <c r="B147" s="93">
        <v>1844</v>
      </c>
      <c r="C147" s="93">
        <v>1359</v>
      </c>
      <c r="D147" s="103">
        <v>0.73698481561822127</v>
      </c>
      <c r="E147" s="186">
        <v>1124</v>
      </c>
      <c r="F147" s="187">
        <v>836</v>
      </c>
      <c r="G147" s="105">
        <v>0.74377224199288261</v>
      </c>
      <c r="H147" s="93">
        <v>720</v>
      </c>
      <c r="I147" s="93">
        <v>523</v>
      </c>
      <c r="J147" s="103">
        <v>0.72638888888888886</v>
      </c>
    </row>
    <row r="150" spans="1:10" ht="15" x14ac:dyDescent="0.25">
      <c r="A150" s="189" t="s">
        <v>94</v>
      </c>
      <c r="B150" s="190"/>
      <c r="C150" s="190"/>
      <c r="D150" s="190"/>
      <c r="E150" s="190"/>
      <c r="F150" s="190"/>
      <c r="G150" s="190"/>
      <c r="H150" s="190"/>
      <c r="I150" s="190"/>
      <c r="J150" s="190"/>
    </row>
    <row r="151" spans="1:10" ht="15" x14ac:dyDescent="0.25">
      <c r="A151" s="190"/>
      <c r="B151" s="190"/>
      <c r="C151" s="190"/>
      <c r="D151" s="190"/>
      <c r="E151" s="190"/>
      <c r="F151" s="190"/>
      <c r="G151" s="190"/>
      <c r="H151" s="190"/>
      <c r="I151" s="190"/>
      <c r="J151" s="190"/>
    </row>
    <row r="152" spans="1:10" x14ac:dyDescent="0.2">
      <c r="A152" s="189"/>
      <c r="B152" s="189" t="s">
        <v>54</v>
      </c>
      <c r="C152" s="189"/>
      <c r="D152" s="189"/>
      <c r="E152" s="189" t="s">
        <v>55</v>
      </c>
      <c r="F152" s="189"/>
      <c r="G152" s="189"/>
      <c r="H152" s="189" t="s">
        <v>56</v>
      </c>
      <c r="I152" s="189"/>
      <c r="J152" s="189"/>
    </row>
    <row r="153" spans="1:10" ht="25.5" x14ac:dyDescent="0.2">
      <c r="A153" s="191" t="s">
        <v>57</v>
      </c>
      <c r="B153" s="192" t="s">
        <v>95</v>
      </c>
      <c r="C153" s="192" t="s">
        <v>96</v>
      </c>
      <c r="D153" s="193" t="s">
        <v>60</v>
      </c>
      <c r="E153" s="192" t="s">
        <v>95</v>
      </c>
      <c r="F153" s="192" t="s">
        <v>96</v>
      </c>
      <c r="G153" s="194" t="s">
        <v>61</v>
      </c>
      <c r="H153" s="192" t="s">
        <v>95</v>
      </c>
      <c r="I153" s="192" t="s">
        <v>96</v>
      </c>
      <c r="J153" s="193" t="s">
        <v>62</v>
      </c>
    </row>
    <row r="154" spans="1:10" ht="15" x14ac:dyDescent="0.25">
      <c r="A154" s="190" t="s">
        <v>63</v>
      </c>
      <c r="B154" s="190">
        <v>3</v>
      </c>
      <c r="C154" s="190">
        <v>2</v>
      </c>
      <c r="D154" s="195">
        <v>0.66666666666666663</v>
      </c>
      <c r="E154" s="190">
        <v>2</v>
      </c>
      <c r="F154" s="190">
        <v>1</v>
      </c>
      <c r="G154" s="196">
        <v>0.5</v>
      </c>
      <c r="H154" s="190">
        <v>1</v>
      </c>
      <c r="I154" s="190">
        <v>1</v>
      </c>
      <c r="J154" s="195">
        <v>1</v>
      </c>
    </row>
    <row r="155" spans="1:10" ht="15" x14ac:dyDescent="0.25">
      <c r="A155" s="190" t="s">
        <v>65</v>
      </c>
      <c r="B155" s="190">
        <v>22</v>
      </c>
      <c r="C155" s="190">
        <v>17</v>
      </c>
      <c r="D155" s="195">
        <v>0.77272727272727271</v>
      </c>
      <c r="E155" s="190">
        <v>13</v>
      </c>
      <c r="F155" s="190">
        <v>10</v>
      </c>
      <c r="G155" s="196">
        <v>0.76923076923076927</v>
      </c>
      <c r="H155" s="190">
        <v>9</v>
      </c>
      <c r="I155" s="190">
        <v>7</v>
      </c>
      <c r="J155" s="195">
        <v>0.77777777777777779</v>
      </c>
    </row>
    <row r="156" spans="1:10" ht="15" x14ac:dyDescent="0.25">
      <c r="A156" s="190" t="s">
        <v>66</v>
      </c>
      <c r="B156" s="190">
        <v>515</v>
      </c>
      <c r="C156" s="190">
        <v>409</v>
      </c>
      <c r="D156" s="195">
        <v>0.7941747572815534</v>
      </c>
      <c r="E156" s="190">
        <v>302</v>
      </c>
      <c r="F156" s="190">
        <v>254</v>
      </c>
      <c r="G156" s="196">
        <v>0.84105960264900659</v>
      </c>
      <c r="H156" s="190">
        <v>213</v>
      </c>
      <c r="I156" s="190">
        <v>155</v>
      </c>
      <c r="J156" s="195">
        <v>0.72769953051643188</v>
      </c>
    </row>
    <row r="157" spans="1:10" ht="15" x14ac:dyDescent="0.25">
      <c r="A157" s="190" t="s">
        <v>67</v>
      </c>
      <c r="B157" s="190">
        <v>75</v>
      </c>
      <c r="C157" s="190">
        <v>52</v>
      </c>
      <c r="D157" s="195">
        <v>0.69333333333333336</v>
      </c>
      <c r="E157" s="190">
        <v>46</v>
      </c>
      <c r="F157" s="190">
        <v>37</v>
      </c>
      <c r="G157" s="196">
        <v>0.80434782608695654</v>
      </c>
      <c r="H157" s="190">
        <v>29</v>
      </c>
      <c r="I157" s="190">
        <v>15</v>
      </c>
      <c r="J157" s="195">
        <v>0.51724137931034486</v>
      </c>
    </row>
    <row r="158" spans="1:10" ht="15" x14ac:dyDescent="0.25">
      <c r="A158" s="190" t="s">
        <v>68</v>
      </c>
      <c r="B158" s="190">
        <v>17</v>
      </c>
      <c r="C158" s="190">
        <v>11</v>
      </c>
      <c r="D158" s="195">
        <v>0.6470588235294118</v>
      </c>
      <c r="E158" s="190">
        <v>9</v>
      </c>
      <c r="F158" s="190">
        <v>4</v>
      </c>
      <c r="G158" s="196">
        <v>0.44444444444444442</v>
      </c>
      <c r="H158" s="190">
        <v>8</v>
      </c>
      <c r="I158" s="190">
        <v>7</v>
      </c>
      <c r="J158" s="195">
        <v>0.875</v>
      </c>
    </row>
    <row r="159" spans="1:10" ht="15" x14ac:dyDescent="0.25">
      <c r="A159" s="190" t="s">
        <v>69</v>
      </c>
      <c r="B159" s="190"/>
      <c r="C159" s="190"/>
      <c r="D159" s="195"/>
      <c r="E159" s="190"/>
      <c r="F159" s="190"/>
      <c r="G159" s="196"/>
      <c r="H159" s="190"/>
      <c r="I159" s="190"/>
      <c r="J159" s="195"/>
    </row>
    <row r="160" spans="1:10" ht="15" x14ac:dyDescent="0.25">
      <c r="A160" s="190" t="s">
        <v>70</v>
      </c>
      <c r="B160" s="190">
        <v>38</v>
      </c>
      <c r="C160" s="190">
        <v>27</v>
      </c>
      <c r="D160" s="195">
        <v>0.71052631578947367</v>
      </c>
      <c r="E160" s="190">
        <v>23</v>
      </c>
      <c r="F160" s="190">
        <v>19</v>
      </c>
      <c r="G160" s="196">
        <v>0.82608695652173914</v>
      </c>
      <c r="H160" s="190">
        <v>15</v>
      </c>
      <c r="I160" s="190">
        <v>8</v>
      </c>
      <c r="J160" s="195">
        <v>0.53333333333333333</v>
      </c>
    </row>
    <row r="161" spans="1:10" ht="15" x14ac:dyDescent="0.25">
      <c r="A161" s="190" t="s">
        <v>71</v>
      </c>
      <c r="B161" s="190">
        <v>355</v>
      </c>
      <c r="C161" s="190">
        <v>261</v>
      </c>
      <c r="D161" s="195">
        <v>0.73521126760563382</v>
      </c>
      <c r="E161" s="190">
        <v>222</v>
      </c>
      <c r="F161" s="190">
        <v>169</v>
      </c>
      <c r="G161" s="196">
        <v>0.76126126126126126</v>
      </c>
      <c r="H161" s="190">
        <v>134</v>
      </c>
      <c r="I161" s="190">
        <v>92</v>
      </c>
      <c r="J161" s="195">
        <v>0.68656716417910446</v>
      </c>
    </row>
    <row r="162" spans="1:10" ht="15" x14ac:dyDescent="0.25">
      <c r="A162" s="190" t="s">
        <v>72</v>
      </c>
      <c r="B162" s="190">
        <v>884</v>
      </c>
      <c r="C162" s="190">
        <v>618</v>
      </c>
      <c r="D162" s="195">
        <v>0.69909502262443435</v>
      </c>
      <c r="E162" s="190">
        <v>478</v>
      </c>
      <c r="F162" s="190">
        <v>357</v>
      </c>
      <c r="G162" s="196">
        <v>0.7468619246861925</v>
      </c>
      <c r="H162" s="190">
        <v>407</v>
      </c>
      <c r="I162" s="190">
        <v>261</v>
      </c>
      <c r="J162" s="195">
        <v>0.64127764127764131</v>
      </c>
    </row>
    <row r="163" spans="1:10" ht="15" x14ac:dyDescent="0.25">
      <c r="A163" s="190" t="s">
        <v>73</v>
      </c>
      <c r="B163" s="190">
        <v>1911</v>
      </c>
      <c r="C163" s="190">
        <v>1397</v>
      </c>
      <c r="D163" s="195">
        <v>0.7310308738880168</v>
      </c>
      <c r="E163" s="190">
        <v>1095</v>
      </c>
      <c r="F163" s="190">
        <v>851</v>
      </c>
      <c r="G163" s="196">
        <v>0.77716894977168949</v>
      </c>
      <c r="H163" s="190">
        <v>816</v>
      </c>
      <c r="I163" s="190">
        <v>546</v>
      </c>
      <c r="J163" s="195">
        <v>0.66911764705882348</v>
      </c>
    </row>
    <row r="165" spans="1:10" ht="39" x14ac:dyDescent="0.25">
      <c r="A165" s="197" t="s">
        <v>97</v>
      </c>
      <c r="B165" s="90">
        <v>1909</v>
      </c>
      <c r="C165" s="198"/>
      <c r="D165" s="198"/>
      <c r="E165" s="199"/>
      <c r="F165" s="198"/>
      <c r="G165" s="198"/>
      <c r="H165" s="199"/>
      <c r="I165" s="90"/>
      <c r="J165" s="90"/>
    </row>
    <row r="166" spans="1:10" ht="39" x14ac:dyDescent="0.25">
      <c r="A166" s="200" t="s">
        <v>98</v>
      </c>
      <c r="B166" s="199">
        <v>0.73179675222629648</v>
      </c>
      <c r="C166" s="90"/>
      <c r="D166" s="90"/>
      <c r="E166" s="90"/>
      <c r="F166" s="90"/>
      <c r="G166" s="90"/>
      <c r="H166" s="90"/>
      <c r="I166" s="90"/>
      <c r="J166" s="9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I18" sqref="I18"/>
    </sheetView>
  </sheetViews>
  <sheetFormatPr defaultRowHeight="12.75" x14ac:dyDescent="0.2"/>
  <cols>
    <col min="1" max="1" width="46.42578125" bestFit="1" customWidth="1"/>
    <col min="2" max="9" width="12.7109375" customWidth="1"/>
    <col min="10" max="10" width="12.28515625" customWidth="1"/>
  </cols>
  <sheetData>
    <row r="1" spans="1:24" s="5" customFormat="1" ht="15.75" x14ac:dyDescent="0.25">
      <c r="A1" s="8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3"/>
      <c r="U1" s="2"/>
      <c r="V1" s="2"/>
      <c r="W1" s="2"/>
      <c r="X1" s="4"/>
    </row>
    <row r="2" spans="1:24" s="5" customFormat="1" ht="15.75" x14ac:dyDescent="0.25">
      <c r="A2" s="8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2"/>
      <c r="W2" s="2"/>
      <c r="X2" s="2"/>
    </row>
    <row r="3" spans="1:24" s="5" customFormat="1" x14ac:dyDescent="0.2">
      <c r="A3" s="22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  <c r="T3" s="7"/>
      <c r="U3" s="7"/>
      <c r="V3" s="7"/>
      <c r="W3" s="7"/>
      <c r="X3" s="7"/>
    </row>
    <row r="4" spans="1:24" s="5" customFormat="1" x14ac:dyDescent="0.2">
      <c r="A4" s="8" t="s">
        <v>128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9"/>
      <c r="T4" s="9"/>
      <c r="U4" s="9"/>
      <c r="V4" s="9"/>
      <c r="W4" s="9"/>
      <c r="X4" s="9"/>
    </row>
    <row r="7" spans="1:24" x14ac:dyDescent="0.2">
      <c r="A7" s="245" t="s">
        <v>142</v>
      </c>
      <c r="B7" s="223" t="s">
        <v>119</v>
      </c>
      <c r="C7" s="223" t="s">
        <v>120</v>
      </c>
      <c r="D7" s="223" t="s">
        <v>121</v>
      </c>
      <c r="E7" s="223" t="s">
        <v>122</v>
      </c>
      <c r="F7" s="223" t="s">
        <v>123</v>
      </c>
      <c r="G7" s="223" t="s">
        <v>124</v>
      </c>
      <c r="H7" s="223" t="s">
        <v>125</v>
      </c>
      <c r="I7" s="223" t="s">
        <v>130</v>
      </c>
      <c r="J7" s="223" t="s">
        <v>144</v>
      </c>
    </row>
    <row r="8" spans="1:24" x14ac:dyDescent="0.2">
      <c r="A8" s="82" t="s">
        <v>127</v>
      </c>
      <c r="B8">
        <v>1844</v>
      </c>
      <c r="C8">
        <v>1924</v>
      </c>
      <c r="D8">
        <v>2012</v>
      </c>
      <c r="E8">
        <v>2198</v>
      </c>
      <c r="F8">
        <v>2167</v>
      </c>
      <c r="G8">
        <v>2343</v>
      </c>
      <c r="H8">
        <v>2375</v>
      </c>
      <c r="I8">
        <v>2177</v>
      </c>
      <c r="J8" s="246">
        <v>2182</v>
      </c>
    </row>
    <row r="9" spans="1:24" x14ac:dyDescent="0.2">
      <c r="A9" s="82" t="s">
        <v>126</v>
      </c>
      <c r="B9">
        <v>1675</v>
      </c>
      <c r="C9">
        <v>1772</v>
      </c>
      <c r="D9">
        <v>1854</v>
      </c>
      <c r="E9">
        <v>2008</v>
      </c>
      <c r="F9">
        <v>1997</v>
      </c>
      <c r="G9">
        <v>2143</v>
      </c>
      <c r="H9">
        <v>2184</v>
      </c>
      <c r="I9">
        <v>1954</v>
      </c>
      <c r="J9" s="246">
        <v>1966</v>
      </c>
    </row>
    <row r="10" spans="1:24" x14ac:dyDescent="0.2">
      <c r="A10" s="82" t="s">
        <v>60</v>
      </c>
      <c r="B10" s="226">
        <f>B9/B8</f>
        <v>0.90835140997830799</v>
      </c>
      <c r="C10" s="226">
        <f t="shared" ref="C10:I10" si="0">C9/C8</f>
        <v>0.92099792099792099</v>
      </c>
      <c r="D10" s="226">
        <f t="shared" si="0"/>
        <v>0.92147117296222669</v>
      </c>
      <c r="E10" s="226">
        <f t="shared" si="0"/>
        <v>0.913557779799818</v>
      </c>
      <c r="F10" s="226">
        <f t="shared" si="0"/>
        <v>0.92155053068758652</v>
      </c>
      <c r="G10" s="226">
        <f t="shared" si="0"/>
        <v>0.91463935125906959</v>
      </c>
      <c r="H10" s="226">
        <f t="shared" si="0"/>
        <v>0.91957894736842105</v>
      </c>
      <c r="I10" s="226">
        <f t="shared" si="0"/>
        <v>0.89756545705098756</v>
      </c>
      <c r="J10" s="247">
        <v>0.90100000000000002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zoomScale="101" zoomScaleNormal="101" workbookViewId="0">
      <selection activeCell="O26" sqref="O26:O27"/>
    </sheetView>
  </sheetViews>
  <sheetFormatPr defaultRowHeight="12.75" x14ac:dyDescent="0.2"/>
  <cols>
    <col min="2" max="2" width="27.7109375" bestFit="1" customWidth="1"/>
    <col min="3" max="3" width="16.7109375" hidden="1" customWidth="1"/>
    <col min="4" max="6" width="10.7109375" hidden="1" customWidth="1"/>
    <col min="7" max="8" width="12.7109375" hidden="1" customWidth="1"/>
    <col min="9" max="9" width="2.7109375" customWidth="1"/>
    <col min="10" max="10" width="14.7109375" customWidth="1"/>
    <col min="11" max="13" width="10.7109375" customWidth="1"/>
    <col min="14" max="15" width="12.7109375" customWidth="1"/>
    <col min="16" max="16" width="2.7109375" customWidth="1"/>
    <col min="17" max="17" width="14.7109375" customWidth="1"/>
    <col min="18" max="20" width="10.7109375" customWidth="1"/>
    <col min="21" max="22" width="12.7109375" customWidth="1"/>
    <col min="23" max="23" width="2.7109375" customWidth="1"/>
    <col min="24" max="24" width="14.7109375" customWidth="1"/>
    <col min="25" max="27" width="10.7109375" customWidth="1"/>
    <col min="28" max="29" width="12.7109375" customWidth="1"/>
    <col min="33" max="33" width="24.140625" bestFit="1" customWidth="1"/>
  </cols>
  <sheetData>
    <row r="1" spans="1:33" s="5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3"/>
      <c r="AF1" s="2"/>
      <c r="AG1" s="2"/>
    </row>
    <row r="2" spans="1:33" s="5" customFormat="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2"/>
      <c r="AE2" s="2"/>
      <c r="AF2" s="2"/>
      <c r="AG2" s="2"/>
    </row>
    <row r="3" spans="1:33" s="5" customForma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7"/>
      <c r="AE3" s="7"/>
      <c r="AF3" s="7"/>
      <c r="AG3" s="7"/>
    </row>
    <row r="4" spans="1:33" s="5" customFormat="1" x14ac:dyDescent="0.2">
      <c r="A4" s="8" t="s">
        <v>118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9"/>
      <c r="AE4" s="9"/>
      <c r="AF4" s="9"/>
      <c r="AG4" s="9"/>
    </row>
    <row r="8" spans="1:33" ht="12.75" customHeight="1" x14ac:dyDescent="0.2">
      <c r="C8" s="276" t="s">
        <v>117</v>
      </c>
      <c r="D8" s="272" t="s">
        <v>113</v>
      </c>
      <c r="E8" s="273"/>
      <c r="F8" s="279"/>
      <c r="G8" s="276" t="s">
        <v>116</v>
      </c>
      <c r="H8" s="276"/>
      <c r="J8" s="276" t="s">
        <v>115</v>
      </c>
      <c r="K8" s="272" t="s">
        <v>113</v>
      </c>
      <c r="L8" s="273"/>
      <c r="M8" s="279"/>
      <c r="N8" s="276" t="s">
        <v>132</v>
      </c>
      <c r="O8" s="276"/>
      <c r="Q8" s="276" t="s">
        <v>114</v>
      </c>
      <c r="R8" s="272" t="s">
        <v>113</v>
      </c>
      <c r="S8" s="273"/>
      <c r="T8" s="273"/>
      <c r="U8" s="230"/>
      <c r="V8" s="225"/>
      <c r="X8" s="276" t="s">
        <v>137</v>
      </c>
      <c r="Y8" s="272" t="s">
        <v>113</v>
      </c>
      <c r="Z8" s="273"/>
      <c r="AA8" s="273"/>
      <c r="AB8" s="230"/>
      <c r="AC8" s="228"/>
    </row>
    <row r="9" spans="1:33" x14ac:dyDescent="0.2">
      <c r="A9" s="224" t="s">
        <v>112</v>
      </c>
      <c r="B9" s="224" t="s">
        <v>57</v>
      </c>
      <c r="C9" s="277"/>
      <c r="D9" s="221" t="s">
        <v>108</v>
      </c>
      <c r="E9" s="223" t="s">
        <v>110</v>
      </c>
      <c r="F9" s="222" t="s">
        <v>111</v>
      </c>
      <c r="G9" s="220" t="s">
        <v>109</v>
      </c>
      <c r="H9" s="220" t="s">
        <v>107</v>
      </c>
      <c r="J9" s="277"/>
      <c r="K9" s="221" t="s">
        <v>108</v>
      </c>
      <c r="L9" s="222" t="s">
        <v>110</v>
      </c>
      <c r="M9" s="222" t="s">
        <v>111</v>
      </c>
      <c r="N9" s="220" t="s">
        <v>109</v>
      </c>
      <c r="O9" s="220" t="s">
        <v>107</v>
      </c>
      <c r="Q9" s="277"/>
      <c r="R9" s="221" t="s">
        <v>108</v>
      </c>
      <c r="S9" s="222" t="s">
        <v>110</v>
      </c>
      <c r="T9" s="222" t="s">
        <v>111</v>
      </c>
      <c r="U9" s="229" t="s">
        <v>109</v>
      </c>
      <c r="V9" s="220" t="s">
        <v>107</v>
      </c>
      <c r="X9" s="277"/>
      <c r="Y9" s="221" t="s">
        <v>108</v>
      </c>
      <c r="Z9" s="222" t="s">
        <v>110</v>
      </c>
      <c r="AA9" s="222" t="s">
        <v>111</v>
      </c>
      <c r="AB9" s="229" t="s">
        <v>109</v>
      </c>
      <c r="AC9" s="229" t="s">
        <v>107</v>
      </c>
    </row>
    <row r="10" spans="1:33" ht="12.75" customHeight="1" x14ac:dyDescent="0.2">
      <c r="A10" s="82" t="s">
        <v>106</v>
      </c>
      <c r="B10" t="s">
        <v>89</v>
      </c>
      <c r="C10">
        <v>1</v>
      </c>
      <c r="D10" s="219"/>
      <c r="E10" s="217"/>
      <c r="F10" s="218"/>
      <c r="G10" s="217"/>
      <c r="H10" s="201">
        <f t="shared" ref="H10:H28" si="0">G10/C10</f>
        <v>0</v>
      </c>
      <c r="J10">
        <v>1</v>
      </c>
      <c r="K10" s="80">
        <v>1</v>
      </c>
      <c r="L10" s="39"/>
      <c r="M10" s="39"/>
      <c r="N10">
        <v>1</v>
      </c>
      <c r="O10" s="203">
        <f>N10/J10</f>
        <v>1</v>
      </c>
      <c r="Q10" s="234">
        <v>2</v>
      </c>
      <c r="R10" s="5"/>
      <c r="S10" s="5"/>
      <c r="T10" s="274" t="s">
        <v>135</v>
      </c>
      <c r="U10" s="234">
        <v>0</v>
      </c>
      <c r="V10" s="203">
        <f>U10/Q10</f>
        <v>0</v>
      </c>
      <c r="X10" s="234">
        <v>1</v>
      </c>
      <c r="Y10" s="234"/>
      <c r="Z10" s="278" t="s">
        <v>135</v>
      </c>
      <c r="AA10" s="274" t="s">
        <v>136</v>
      </c>
      <c r="AB10" s="234"/>
      <c r="AC10" s="203">
        <f>AB10/X10</f>
        <v>0</v>
      </c>
    </row>
    <row r="11" spans="1:33" ht="12.75" customHeight="1" x14ac:dyDescent="0.2">
      <c r="B11" t="s">
        <v>65</v>
      </c>
      <c r="C11">
        <v>14</v>
      </c>
      <c r="D11" s="80">
        <v>4</v>
      </c>
      <c r="E11" s="5">
        <v>2</v>
      </c>
      <c r="F11" s="39"/>
      <c r="G11">
        <v>6</v>
      </c>
      <c r="H11" s="201">
        <f t="shared" si="0"/>
        <v>0.42857142857142855</v>
      </c>
      <c r="J11">
        <v>7</v>
      </c>
      <c r="K11" s="80">
        <v>2</v>
      </c>
      <c r="L11" s="39">
        <v>1</v>
      </c>
      <c r="M11" s="39">
        <v>3</v>
      </c>
      <c r="N11">
        <v>6</v>
      </c>
      <c r="O11" s="203">
        <f>N11/J11</f>
        <v>0.8571428571428571</v>
      </c>
      <c r="Q11" s="39">
        <v>15</v>
      </c>
      <c r="R11" s="5">
        <v>5</v>
      </c>
      <c r="S11">
        <v>3</v>
      </c>
      <c r="T11" s="275"/>
      <c r="U11" s="39">
        <v>8</v>
      </c>
      <c r="V11" s="203">
        <f t="shared" ref="V11:V30" si="1">U11/Q11</f>
        <v>0.53333333333333333</v>
      </c>
      <c r="X11" s="39">
        <v>12</v>
      </c>
      <c r="Y11" s="39">
        <v>5</v>
      </c>
      <c r="Z11" s="278"/>
      <c r="AA11" s="275"/>
      <c r="AB11" s="39">
        <v>5</v>
      </c>
      <c r="AC11" s="203">
        <f t="shared" ref="AC11:AC30" si="2">AB11/X11</f>
        <v>0.41666666666666669</v>
      </c>
    </row>
    <row r="12" spans="1:33" ht="12.75" customHeight="1" x14ac:dyDescent="0.2">
      <c r="B12" t="s">
        <v>66</v>
      </c>
      <c r="C12">
        <v>417</v>
      </c>
      <c r="D12" s="80">
        <v>76</v>
      </c>
      <c r="E12" s="5">
        <v>90</v>
      </c>
      <c r="F12" s="39">
        <v>39</v>
      </c>
      <c r="G12">
        <v>205</v>
      </c>
      <c r="H12" s="201">
        <f t="shared" si="0"/>
        <v>0.49160671462829736</v>
      </c>
      <c r="J12">
        <v>499</v>
      </c>
      <c r="K12" s="80">
        <v>113</v>
      </c>
      <c r="L12" s="39">
        <v>113</v>
      </c>
      <c r="M12" s="39">
        <v>26</v>
      </c>
      <c r="N12">
        <v>252</v>
      </c>
      <c r="O12" s="203">
        <f>N12/J12</f>
        <v>0.50501002004008011</v>
      </c>
      <c r="Q12" s="39">
        <v>592</v>
      </c>
      <c r="R12" s="5">
        <v>135</v>
      </c>
      <c r="S12">
        <v>140</v>
      </c>
      <c r="T12" s="275"/>
      <c r="U12" s="39">
        <v>275</v>
      </c>
      <c r="V12" s="203">
        <f t="shared" si="1"/>
        <v>0.46452702702702703</v>
      </c>
      <c r="X12" s="39">
        <v>574</v>
      </c>
      <c r="Y12" s="39">
        <v>137</v>
      </c>
      <c r="Z12" s="278"/>
      <c r="AA12" s="275"/>
      <c r="AB12" s="39">
        <v>137</v>
      </c>
      <c r="AC12" s="203">
        <f t="shared" si="2"/>
        <v>0.23867595818815332</v>
      </c>
    </row>
    <row r="13" spans="1:33" ht="12.75" customHeight="1" x14ac:dyDescent="0.2">
      <c r="B13" s="82" t="s">
        <v>133</v>
      </c>
      <c r="C13">
        <v>1</v>
      </c>
      <c r="D13" s="80"/>
      <c r="E13" s="5">
        <v>1</v>
      </c>
      <c r="F13" s="39"/>
      <c r="G13">
        <v>1</v>
      </c>
      <c r="H13" s="201">
        <f t="shared" si="0"/>
        <v>1</v>
      </c>
      <c r="J13">
        <v>0</v>
      </c>
      <c r="K13" s="80"/>
      <c r="L13" s="39"/>
      <c r="M13" s="39"/>
      <c r="O13" s="203"/>
      <c r="Q13" s="39">
        <v>1</v>
      </c>
      <c r="R13" s="5">
        <v>1</v>
      </c>
      <c r="S13" t="s">
        <v>64</v>
      </c>
      <c r="T13" s="275"/>
      <c r="U13" s="39">
        <v>1</v>
      </c>
      <c r="V13" s="203">
        <f t="shared" si="1"/>
        <v>1</v>
      </c>
      <c r="X13" s="39" t="s">
        <v>64</v>
      </c>
      <c r="Y13" s="39"/>
      <c r="Z13" s="278"/>
      <c r="AA13" s="275"/>
      <c r="AB13" s="39"/>
      <c r="AC13" s="203"/>
    </row>
    <row r="14" spans="1:33" ht="12.75" customHeight="1" x14ac:dyDescent="0.2">
      <c r="B14" t="s">
        <v>103</v>
      </c>
      <c r="C14">
        <v>75</v>
      </c>
      <c r="D14" s="80">
        <v>10</v>
      </c>
      <c r="E14" s="5">
        <v>13</v>
      </c>
      <c r="F14" s="39">
        <v>3</v>
      </c>
      <c r="G14">
        <v>26</v>
      </c>
      <c r="H14" s="201">
        <f t="shared" si="0"/>
        <v>0.34666666666666668</v>
      </c>
      <c r="J14">
        <v>67</v>
      </c>
      <c r="K14" s="80">
        <v>20</v>
      </c>
      <c r="L14" s="39">
        <v>11</v>
      </c>
      <c r="M14" s="39">
        <v>2</v>
      </c>
      <c r="N14">
        <v>33</v>
      </c>
      <c r="O14" s="203">
        <f t="shared" ref="O14:O19" si="3">N14/J14</f>
        <v>0.4925373134328358</v>
      </c>
      <c r="Q14" s="39">
        <v>61</v>
      </c>
      <c r="R14" s="5">
        <v>16</v>
      </c>
      <c r="S14">
        <v>9</v>
      </c>
      <c r="T14" s="275"/>
      <c r="U14" s="39">
        <v>25</v>
      </c>
      <c r="V14" s="203">
        <f t="shared" si="1"/>
        <v>0.4098360655737705</v>
      </c>
      <c r="X14" s="39">
        <v>64</v>
      </c>
      <c r="Y14" s="39">
        <v>16</v>
      </c>
      <c r="Z14" s="278"/>
      <c r="AA14" s="275"/>
      <c r="AB14" s="39">
        <v>16</v>
      </c>
      <c r="AC14" s="203">
        <f t="shared" si="2"/>
        <v>0.25</v>
      </c>
    </row>
    <row r="15" spans="1:33" ht="12.75" customHeight="1" x14ac:dyDescent="0.2">
      <c r="B15" t="s">
        <v>68</v>
      </c>
      <c r="C15">
        <v>2</v>
      </c>
      <c r="D15" s="80"/>
      <c r="E15" s="5">
        <v>1</v>
      </c>
      <c r="F15" s="39"/>
      <c r="G15">
        <v>1</v>
      </c>
      <c r="H15" s="201">
        <f t="shared" si="0"/>
        <v>0.5</v>
      </c>
      <c r="J15">
        <v>8</v>
      </c>
      <c r="K15" s="80">
        <v>1</v>
      </c>
      <c r="L15" s="39"/>
      <c r="M15" s="39">
        <v>1</v>
      </c>
      <c r="N15">
        <v>2</v>
      </c>
      <c r="O15" s="203">
        <f t="shared" si="3"/>
        <v>0.25</v>
      </c>
      <c r="Q15" s="39">
        <v>5</v>
      </c>
      <c r="R15" s="5">
        <v>2</v>
      </c>
      <c r="S15">
        <v>1</v>
      </c>
      <c r="T15" s="275"/>
      <c r="U15" s="39">
        <v>3</v>
      </c>
      <c r="V15" s="203">
        <f t="shared" si="1"/>
        <v>0.6</v>
      </c>
      <c r="X15" s="39">
        <v>10</v>
      </c>
      <c r="Y15" s="39">
        <v>3</v>
      </c>
      <c r="Z15" s="278"/>
      <c r="AA15" s="275"/>
      <c r="AB15" s="39">
        <v>3</v>
      </c>
      <c r="AC15" s="203">
        <f t="shared" si="2"/>
        <v>0.3</v>
      </c>
    </row>
    <row r="16" spans="1:33" ht="12.75" customHeight="1" x14ac:dyDescent="0.2">
      <c r="B16" t="s">
        <v>70</v>
      </c>
      <c r="C16">
        <v>41</v>
      </c>
      <c r="D16" s="80">
        <v>7</v>
      </c>
      <c r="E16" s="5">
        <v>7</v>
      </c>
      <c r="F16" s="39">
        <v>2</v>
      </c>
      <c r="G16">
        <v>16</v>
      </c>
      <c r="H16" s="201">
        <f t="shared" si="0"/>
        <v>0.3902439024390244</v>
      </c>
      <c r="J16">
        <v>48</v>
      </c>
      <c r="K16" s="80">
        <v>9</v>
      </c>
      <c r="L16" s="39">
        <v>6</v>
      </c>
      <c r="M16" s="39">
        <v>4</v>
      </c>
      <c r="N16">
        <v>19</v>
      </c>
      <c r="O16" s="203">
        <f t="shared" si="3"/>
        <v>0.39583333333333331</v>
      </c>
      <c r="Q16" s="39">
        <v>41</v>
      </c>
      <c r="R16" s="5">
        <v>5</v>
      </c>
      <c r="S16">
        <v>6</v>
      </c>
      <c r="T16" s="275"/>
      <c r="U16" s="39">
        <v>11</v>
      </c>
      <c r="V16" s="203">
        <f t="shared" si="1"/>
        <v>0.26829268292682928</v>
      </c>
      <c r="X16" s="39">
        <v>54</v>
      </c>
      <c r="Y16" s="39">
        <v>10</v>
      </c>
      <c r="Z16" s="278"/>
      <c r="AA16" s="275"/>
      <c r="AB16" s="39">
        <v>10</v>
      </c>
      <c r="AC16" s="203">
        <f t="shared" si="2"/>
        <v>0.18518518518518517</v>
      </c>
    </row>
    <row r="17" spans="1:29" ht="12.75" customHeight="1" x14ac:dyDescent="0.2">
      <c r="B17" t="s">
        <v>102</v>
      </c>
      <c r="C17">
        <v>6</v>
      </c>
      <c r="D17" s="80">
        <v>5</v>
      </c>
      <c r="E17" s="5"/>
      <c r="F17" s="39"/>
      <c r="G17">
        <v>5</v>
      </c>
      <c r="H17" s="201">
        <f t="shared" si="0"/>
        <v>0.83333333333333337</v>
      </c>
      <c r="J17">
        <v>12</v>
      </c>
      <c r="K17" s="80">
        <v>2</v>
      </c>
      <c r="L17" s="39"/>
      <c r="M17" s="39" t="s">
        <v>64</v>
      </c>
      <c r="N17">
        <v>2</v>
      </c>
      <c r="O17" s="203">
        <f t="shared" si="3"/>
        <v>0.16666666666666666</v>
      </c>
      <c r="Q17" s="39">
        <v>10</v>
      </c>
      <c r="R17" s="5">
        <v>2</v>
      </c>
      <c r="S17" t="s">
        <v>64</v>
      </c>
      <c r="T17" s="275"/>
      <c r="U17" s="39">
        <v>2</v>
      </c>
      <c r="V17" s="203">
        <f t="shared" si="1"/>
        <v>0.2</v>
      </c>
      <c r="X17" s="39">
        <v>4</v>
      </c>
      <c r="Y17" s="39"/>
      <c r="Z17" s="278"/>
      <c r="AA17" s="275"/>
      <c r="AB17" s="39"/>
      <c r="AC17" s="203">
        <f t="shared" si="2"/>
        <v>0</v>
      </c>
    </row>
    <row r="18" spans="1:29" ht="12.75" customHeight="1" x14ac:dyDescent="0.2">
      <c r="B18" t="s">
        <v>72</v>
      </c>
      <c r="C18">
        <v>596</v>
      </c>
      <c r="D18" s="80">
        <v>123</v>
      </c>
      <c r="E18" s="5">
        <v>111</v>
      </c>
      <c r="F18" s="39">
        <v>35</v>
      </c>
      <c r="G18">
        <v>269</v>
      </c>
      <c r="H18" s="201">
        <f t="shared" si="0"/>
        <v>0.45134228187919462</v>
      </c>
      <c r="J18">
        <v>596</v>
      </c>
      <c r="K18" s="80">
        <v>150</v>
      </c>
      <c r="L18" s="39">
        <v>101</v>
      </c>
      <c r="M18" s="39">
        <v>24</v>
      </c>
      <c r="N18">
        <v>275</v>
      </c>
      <c r="O18" s="203">
        <f t="shared" si="3"/>
        <v>0.46140939597315433</v>
      </c>
      <c r="Q18" s="39">
        <v>702</v>
      </c>
      <c r="R18" s="5">
        <v>193</v>
      </c>
      <c r="S18">
        <v>131</v>
      </c>
      <c r="T18" s="275"/>
      <c r="U18" s="39">
        <v>324</v>
      </c>
      <c r="V18" s="203">
        <f t="shared" si="1"/>
        <v>0.46153846153846156</v>
      </c>
      <c r="X18" s="39">
        <v>673</v>
      </c>
      <c r="Y18" s="39">
        <v>209</v>
      </c>
      <c r="Z18" s="278"/>
      <c r="AA18" s="275"/>
      <c r="AB18" s="39">
        <v>209</v>
      </c>
      <c r="AC18" s="203">
        <f t="shared" si="2"/>
        <v>0.31054977711738485</v>
      </c>
    </row>
    <row r="19" spans="1:29" ht="12.75" customHeight="1" x14ac:dyDescent="0.2">
      <c r="B19" s="216" t="s">
        <v>105</v>
      </c>
      <c r="C19" s="212">
        <v>1153</v>
      </c>
      <c r="D19" s="214">
        <v>225</v>
      </c>
      <c r="E19" s="215">
        <v>225</v>
      </c>
      <c r="F19" s="213">
        <v>79</v>
      </c>
      <c r="G19" s="212">
        <v>529</v>
      </c>
      <c r="H19" s="211">
        <f t="shared" si="0"/>
        <v>0.45880312228967912</v>
      </c>
      <c r="J19" s="212">
        <v>1238</v>
      </c>
      <c r="K19" s="214">
        <v>298</v>
      </c>
      <c r="L19" s="213">
        <v>232</v>
      </c>
      <c r="M19" s="213">
        <v>60</v>
      </c>
      <c r="N19" s="212">
        <v>590</v>
      </c>
      <c r="O19" s="211">
        <f t="shared" si="3"/>
        <v>0.47657512116316642</v>
      </c>
      <c r="Q19" s="213">
        <v>1429</v>
      </c>
      <c r="R19" s="215">
        <v>359</v>
      </c>
      <c r="S19" s="212">
        <v>290</v>
      </c>
      <c r="T19" s="275"/>
      <c r="U19" s="213">
        <v>649</v>
      </c>
      <c r="V19" s="203">
        <f t="shared" si="1"/>
        <v>0.45416375087473759</v>
      </c>
      <c r="X19" s="213">
        <v>1392</v>
      </c>
      <c r="Y19" s="213">
        <v>380</v>
      </c>
      <c r="Z19" s="278"/>
      <c r="AA19" s="275"/>
      <c r="AB19" s="213">
        <v>380</v>
      </c>
      <c r="AC19" s="203">
        <f t="shared" si="2"/>
        <v>0.27298850574712646</v>
      </c>
    </row>
    <row r="20" spans="1:29" x14ac:dyDescent="0.2">
      <c r="A20" s="82" t="s">
        <v>104</v>
      </c>
      <c r="B20" t="s">
        <v>89</v>
      </c>
      <c r="C20">
        <v>3</v>
      </c>
      <c r="D20" s="80">
        <v>1</v>
      </c>
      <c r="E20" s="5"/>
      <c r="F20" s="39">
        <v>1</v>
      </c>
      <c r="G20">
        <v>2</v>
      </c>
      <c r="H20" s="201">
        <f t="shared" si="0"/>
        <v>0.66666666666666663</v>
      </c>
      <c r="J20">
        <v>0</v>
      </c>
      <c r="K20" s="80"/>
      <c r="L20" s="39"/>
      <c r="M20" s="39"/>
      <c r="N20" t="s">
        <v>64</v>
      </c>
      <c r="O20" s="203"/>
      <c r="Q20" s="39">
        <v>1</v>
      </c>
      <c r="R20" s="5">
        <v>1</v>
      </c>
      <c r="S20" s="5"/>
      <c r="T20" s="235"/>
      <c r="U20" s="39">
        <v>1</v>
      </c>
      <c r="V20" s="203">
        <f t="shared" si="1"/>
        <v>1</v>
      </c>
      <c r="X20" s="39">
        <v>1</v>
      </c>
      <c r="Y20" s="39"/>
      <c r="Z20" s="236"/>
      <c r="AA20" s="235"/>
      <c r="AB20" s="39"/>
      <c r="AC20" s="203">
        <f t="shared" si="2"/>
        <v>0</v>
      </c>
    </row>
    <row r="21" spans="1:29" x14ac:dyDescent="0.2">
      <c r="B21" t="s">
        <v>65</v>
      </c>
      <c r="C21">
        <v>7</v>
      </c>
      <c r="D21" s="80"/>
      <c r="E21" s="5">
        <v>1</v>
      </c>
      <c r="F21" s="39">
        <v>1</v>
      </c>
      <c r="G21">
        <v>2</v>
      </c>
      <c r="H21" s="201">
        <f t="shared" si="0"/>
        <v>0.2857142857142857</v>
      </c>
      <c r="J21">
        <v>8</v>
      </c>
      <c r="K21" s="80">
        <v>1</v>
      </c>
      <c r="L21" s="39">
        <v>1</v>
      </c>
      <c r="M21" s="39">
        <v>2</v>
      </c>
      <c r="N21">
        <v>4</v>
      </c>
      <c r="O21" s="203">
        <f t="shared" ref="O21:O27" si="4">N21/J21</f>
        <v>0.5</v>
      </c>
      <c r="Q21" s="39">
        <v>10</v>
      </c>
      <c r="R21" s="5">
        <v>2</v>
      </c>
      <c r="S21" s="5">
        <v>2</v>
      </c>
      <c r="T21" s="235"/>
      <c r="U21" s="39">
        <v>4</v>
      </c>
      <c r="V21" s="203">
        <f t="shared" si="1"/>
        <v>0.4</v>
      </c>
      <c r="X21" s="39">
        <v>12</v>
      </c>
      <c r="Y21" s="39">
        <v>3</v>
      </c>
      <c r="Z21" s="236"/>
      <c r="AA21" s="235"/>
      <c r="AB21" s="39">
        <v>3</v>
      </c>
      <c r="AC21" s="203">
        <f t="shared" si="2"/>
        <v>0.25</v>
      </c>
    </row>
    <row r="22" spans="1:29" x14ac:dyDescent="0.2">
      <c r="B22" t="s">
        <v>66</v>
      </c>
      <c r="C22">
        <v>282</v>
      </c>
      <c r="D22" s="80">
        <v>23</v>
      </c>
      <c r="E22" s="5">
        <v>42</v>
      </c>
      <c r="F22" s="39">
        <v>21</v>
      </c>
      <c r="G22">
        <v>86</v>
      </c>
      <c r="H22" s="201">
        <f t="shared" si="0"/>
        <v>0.30496453900709219</v>
      </c>
      <c r="J22">
        <v>275</v>
      </c>
      <c r="K22" s="80">
        <v>31</v>
      </c>
      <c r="L22" s="39">
        <v>52</v>
      </c>
      <c r="M22" s="39">
        <v>16</v>
      </c>
      <c r="N22">
        <v>99</v>
      </c>
      <c r="O22" s="203">
        <f t="shared" si="4"/>
        <v>0.36</v>
      </c>
      <c r="Q22" s="39">
        <v>276</v>
      </c>
      <c r="R22" s="5">
        <v>30</v>
      </c>
      <c r="S22" s="5">
        <v>48</v>
      </c>
      <c r="T22" s="235"/>
      <c r="U22" s="39">
        <v>78</v>
      </c>
      <c r="V22" s="203">
        <f t="shared" si="1"/>
        <v>0.28260869565217389</v>
      </c>
      <c r="X22" s="39">
        <v>288</v>
      </c>
      <c r="Y22" s="39">
        <v>33</v>
      </c>
      <c r="Z22" s="236"/>
      <c r="AA22" s="235"/>
      <c r="AB22" s="39">
        <v>33</v>
      </c>
      <c r="AC22" s="203">
        <f t="shared" si="2"/>
        <v>0.11458333333333333</v>
      </c>
    </row>
    <row r="23" spans="1:29" x14ac:dyDescent="0.2">
      <c r="B23" s="82" t="s">
        <v>133</v>
      </c>
      <c r="C23">
        <v>1</v>
      </c>
      <c r="D23" s="80"/>
      <c r="E23" s="5"/>
      <c r="F23" s="39"/>
      <c r="H23" s="201">
        <f t="shared" si="0"/>
        <v>0</v>
      </c>
      <c r="J23">
        <v>1</v>
      </c>
      <c r="K23" s="80"/>
      <c r="L23" s="39"/>
      <c r="M23" s="39"/>
      <c r="O23" s="203">
        <f t="shared" si="4"/>
        <v>0</v>
      </c>
      <c r="Q23" s="39">
        <v>0</v>
      </c>
      <c r="R23" s="5"/>
      <c r="T23" s="235"/>
      <c r="U23" s="39">
        <v>0</v>
      </c>
      <c r="V23" s="203"/>
      <c r="X23" s="39">
        <v>4</v>
      </c>
      <c r="Y23" s="39"/>
      <c r="Z23" s="236"/>
      <c r="AA23" s="235"/>
      <c r="AB23" s="39"/>
      <c r="AC23" s="203">
        <f t="shared" si="2"/>
        <v>0</v>
      </c>
    </row>
    <row r="24" spans="1:29" x14ac:dyDescent="0.2">
      <c r="B24" t="s">
        <v>103</v>
      </c>
      <c r="C24">
        <v>28</v>
      </c>
      <c r="D24" s="80">
        <v>3</v>
      </c>
      <c r="E24" s="5">
        <v>7</v>
      </c>
      <c r="F24" s="39">
        <v>1</v>
      </c>
      <c r="G24">
        <v>11</v>
      </c>
      <c r="H24" s="201">
        <f t="shared" si="0"/>
        <v>0.39285714285714285</v>
      </c>
      <c r="J24">
        <v>36</v>
      </c>
      <c r="K24" s="80">
        <v>6</v>
      </c>
      <c r="L24" s="39">
        <v>6</v>
      </c>
      <c r="M24" s="39">
        <v>1</v>
      </c>
      <c r="N24">
        <v>13</v>
      </c>
      <c r="O24" s="203">
        <f t="shared" si="4"/>
        <v>0.3611111111111111</v>
      </c>
      <c r="Q24" s="39">
        <v>38</v>
      </c>
      <c r="R24" s="5">
        <v>6</v>
      </c>
      <c r="S24" s="5">
        <v>3</v>
      </c>
      <c r="T24" s="235"/>
      <c r="U24" s="39">
        <v>9</v>
      </c>
      <c r="V24" s="203">
        <f t="shared" si="1"/>
        <v>0.23684210526315788</v>
      </c>
      <c r="X24" s="39">
        <v>36</v>
      </c>
      <c r="Y24" s="39">
        <v>4</v>
      </c>
      <c r="Z24" s="236"/>
      <c r="AA24" s="235"/>
      <c r="AB24" s="39">
        <v>4</v>
      </c>
      <c r="AC24" s="203">
        <f t="shared" si="2"/>
        <v>0.1111111111111111</v>
      </c>
    </row>
    <row r="25" spans="1:29" x14ac:dyDescent="0.2">
      <c r="B25" t="s">
        <v>68</v>
      </c>
      <c r="C25">
        <v>8</v>
      </c>
      <c r="D25" s="80">
        <v>1</v>
      </c>
      <c r="E25" s="5">
        <v>1</v>
      </c>
      <c r="F25" s="39">
        <v>1</v>
      </c>
      <c r="G25">
        <v>3</v>
      </c>
      <c r="H25" s="201">
        <f t="shared" si="0"/>
        <v>0.375</v>
      </c>
      <c r="J25">
        <v>6</v>
      </c>
      <c r="K25" s="80">
        <v>3</v>
      </c>
      <c r="L25" s="39"/>
      <c r="M25" s="39" t="s">
        <v>64</v>
      </c>
      <c r="N25">
        <v>3</v>
      </c>
      <c r="O25" s="203">
        <f t="shared" si="4"/>
        <v>0.5</v>
      </c>
      <c r="Q25" s="39">
        <v>4</v>
      </c>
      <c r="R25" s="5"/>
      <c r="T25" s="235"/>
      <c r="U25" s="39">
        <v>0</v>
      </c>
      <c r="V25" s="203">
        <f t="shared" si="1"/>
        <v>0</v>
      </c>
      <c r="X25" s="39">
        <v>5</v>
      </c>
      <c r="Y25" s="39"/>
      <c r="Z25" s="236"/>
      <c r="AA25" s="235"/>
      <c r="AB25" s="39"/>
      <c r="AC25" s="203">
        <f t="shared" si="2"/>
        <v>0</v>
      </c>
    </row>
    <row r="26" spans="1:29" x14ac:dyDescent="0.2">
      <c r="B26" t="s">
        <v>70</v>
      </c>
      <c r="C26">
        <v>30</v>
      </c>
      <c r="D26" s="80">
        <v>7</v>
      </c>
      <c r="E26" s="5">
        <v>5</v>
      </c>
      <c r="F26" s="39">
        <v>3</v>
      </c>
      <c r="G26">
        <v>15</v>
      </c>
      <c r="H26" s="201">
        <f t="shared" si="0"/>
        <v>0.5</v>
      </c>
      <c r="J26">
        <v>37</v>
      </c>
      <c r="K26" s="80">
        <v>3</v>
      </c>
      <c r="L26" s="39">
        <v>5</v>
      </c>
      <c r="M26" s="39">
        <v>2</v>
      </c>
      <c r="N26">
        <v>10</v>
      </c>
      <c r="O26" s="203">
        <f t="shared" si="4"/>
        <v>0.27027027027027029</v>
      </c>
      <c r="Q26" s="39">
        <v>21</v>
      </c>
      <c r="R26" s="5">
        <v>2</v>
      </c>
      <c r="S26" s="5">
        <v>2</v>
      </c>
      <c r="T26" s="235"/>
      <c r="U26" s="39">
        <v>4</v>
      </c>
      <c r="V26" s="203">
        <f t="shared" si="1"/>
        <v>0.19047619047619047</v>
      </c>
      <c r="X26" s="39">
        <v>32</v>
      </c>
      <c r="Y26" s="39">
        <v>3</v>
      </c>
      <c r="Z26" s="236"/>
      <c r="AA26" s="235"/>
      <c r="AB26" s="39">
        <v>3</v>
      </c>
      <c r="AC26" s="203">
        <f t="shared" si="2"/>
        <v>9.375E-2</v>
      </c>
    </row>
    <row r="27" spans="1:29" x14ac:dyDescent="0.2">
      <c r="B27" t="s">
        <v>102</v>
      </c>
      <c r="C27">
        <v>0</v>
      </c>
      <c r="D27" s="80"/>
      <c r="E27" s="5"/>
      <c r="F27" s="39"/>
      <c r="H27" s="201"/>
      <c r="J27">
        <v>2</v>
      </c>
      <c r="K27" s="80">
        <v>1</v>
      </c>
      <c r="L27" s="39"/>
      <c r="M27" s="39">
        <v>1</v>
      </c>
      <c r="N27">
        <v>2</v>
      </c>
      <c r="O27" s="203">
        <f t="shared" si="4"/>
        <v>1</v>
      </c>
      <c r="Q27" s="39">
        <v>4</v>
      </c>
      <c r="R27" s="5">
        <v>1</v>
      </c>
      <c r="S27" s="5">
        <v>1</v>
      </c>
      <c r="T27" s="235"/>
      <c r="U27" s="39">
        <v>2</v>
      </c>
      <c r="V27" s="203">
        <f t="shared" si="1"/>
        <v>0.5</v>
      </c>
      <c r="X27" s="39">
        <v>5</v>
      </c>
      <c r="Y27" s="39">
        <v>1</v>
      </c>
      <c r="Z27" s="236"/>
      <c r="AA27" s="235"/>
      <c r="AB27" s="39">
        <v>1</v>
      </c>
      <c r="AC27" s="203">
        <f t="shared" si="2"/>
        <v>0.2</v>
      </c>
    </row>
    <row r="28" spans="1:29" x14ac:dyDescent="0.2">
      <c r="B28" t="s">
        <v>72</v>
      </c>
      <c r="C28">
        <v>412</v>
      </c>
      <c r="D28" s="80">
        <v>33</v>
      </c>
      <c r="E28" s="5">
        <v>75</v>
      </c>
      <c r="F28" s="39">
        <v>23</v>
      </c>
      <c r="G28">
        <v>131</v>
      </c>
      <c r="H28" s="201">
        <f t="shared" si="0"/>
        <v>0.31796116504854371</v>
      </c>
      <c r="J28">
        <v>409</v>
      </c>
      <c r="K28" s="80">
        <v>49</v>
      </c>
      <c r="L28" s="39">
        <v>61</v>
      </c>
      <c r="M28" s="39">
        <v>19</v>
      </c>
      <c r="N28">
        <v>129</v>
      </c>
      <c r="O28" s="203">
        <f>N28/J28</f>
        <v>0.3154034229828851</v>
      </c>
      <c r="Q28" s="39">
        <v>415</v>
      </c>
      <c r="R28" s="5">
        <v>69</v>
      </c>
      <c r="S28" s="5">
        <v>64</v>
      </c>
      <c r="T28" s="235"/>
      <c r="U28" s="39">
        <v>133</v>
      </c>
      <c r="V28" s="203">
        <f t="shared" si="1"/>
        <v>0.32048192771084338</v>
      </c>
      <c r="X28" s="39">
        <v>392</v>
      </c>
      <c r="Y28" s="39">
        <v>55</v>
      </c>
      <c r="Z28" s="236"/>
      <c r="AA28" s="235"/>
      <c r="AB28" s="39">
        <v>55</v>
      </c>
      <c r="AC28" s="203">
        <f t="shared" si="2"/>
        <v>0.14030612244897958</v>
      </c>
    </row>
    <row r="29" spans="1:29" x14ac:dyDescent="0.2">
      <c r="B29" s="210" t="s">
        <v>101</v>
      </c>
      <c r="C29" s="207">
        <v>771</v>
      </c>
      <c r="D29" s="206">
        <v>68</v>
      </c>
      <c r="E29" s="209">
        <v>131</v>
      </c>
      <c r="F29" s="208">
        <v>51</v>
      </c>
      <c r="G29" s="207">
        <v>250</v>
      </c>
      <c r="H29" s="205">
        <f>G29/C29</f>
        <v>0.32425421530479898</v>
      </c>
      <c r="J29" s="207">
        <v>774</v>
      </c>
      <c r="K29" s="206">
        <v>94</v>
      </c>
      <c r="L29" s="208">
        <v>125</v>
      </c>
      <c r="M29" s="208">
        <v>41</v>
      </c>
      <c r="N29" s="207">
        <v>260</v>
      </c>
      <c r="O29" s="205">
        <f>N29/J29</f>
        <v>0.33591731266149871</v>
      </c>
      <c r="Q29" s="208">
        <v>769</v>
      </c>
      <c r="R29" s="209">
        <v>111</v>
      </c>
      <c r="S29" s="209">
        <v>120</v>
      </c>
      <c r="T29" s="235"/>
      <c r="U29" s="208">
        <v>231</v>
      </c>
      <c r="V29" s="203">
        <f t="shared" si="1"/>
        <v>0.30039011703511054</v>
      </c>
      <c r="X29" s="208">
        <v>775</v>
      </c>
      <c r="Y29" s="208">
        <v>99</v>
      </c>
      <c r="Z29" s="236"/>
      <c r="AA29" s="235"/>
      <c r="AB29" s="208">
        <v>99</v>
      </c>
      <c r="AC29" s="203">
        <f t="shared" si="2"/>
        <v>0.12774193548387097</v>
      </c>
    </row>
    <row r="30" spans="1:29" x14ac:dyDescent="0.2">
      <c r="A30" s="82" t="s">
        <v>73</v>
      </c>
      <c r="C30">
        <v>1924</v>
      </c>
      <c r="D30" s="80">
        <v>293</v>
      </c>
      <c r="E30" s="5">
        <v>356</v>
      </c>
      <c r="F30" s="39">
        <v>130</v>
      </c>
      <c r="G30">
        <v>779</v>
      </c>
      <c r="H30" s="204">
        <v>0.40489999999999998</v>
      </c>
      <c r="J30">
        <v>2012</v>
      </c>
      <c r="K30" s="80">
        <v>392</v>
      </c>
      <c r="L30" s="39">
        <v>357</v>
      </c>
      <c r="M30" s="39">
        <v>101</v>
      </c>
      <c r="N30">
        <f>N29+N19</f>
        <v>850</v>
      </c>
      <c r="O30" s="203">
        <f>N30/J30</f>
        <v>0.42246520874751492</v>
      </c>
      <c r="Q30" s="39">
        <v>2198</v>
      </c>
      <c r="R30" s="5">
        <v>470</v>
      </c>
      <c r="S30" s="5">
        <v>410</v>
      </c>
      <c r="T30" s="235"/>
      <c r="U30" s="39">
        <v>880</v>
      </c>
      <c r="V30" s="203">
        <f t="shared" si="1"/>
        <v>0.40036396724294815</v>
      </c>
      <c r="X30" s="39">
        <v>2167</v>
      </c>
      <c r="Y30" s="39">
        <v>479</v>
      </c>
      <c r="Z30" s="236"/>
      <c r="AA30" s="235"/>
      <c r="AB30" s="39">
        <v>479</v>
      </c>
      <c r="AC30" s="203">
        <f t="shared" si="2"/>
        <v>0.22104291647438856</v>
      </c>
    </row>
    <row r="31" spans="1:29" x14ac:dyDescent="0.2">
      <c r="H31" s="202"/>
      <c r="O31" s="203"/>
    </row>
    <row r="32" spans="1:29" x14ac:dyDescent="0.2">
      <c r="B32" t="s">
        <v>100</v>
      </c>
      <c r="C32">
        <v>1008</v>
      </c>
      <c r="D32">
        <v>156</v>
      </c>
      <c r="E32">
        <v>186</v>
      </c>
      <c r="F32">
        <v>58</v>
      </c>
      <c r="G32">
        <v>400</v>
      </c>
      <c r="H32" s="201">
        <f>G32/C32</f>
        <v>0.3968253968253968</v>
      </c>
      <c r="J32">
        <f>J28+J18</f>
        <v>1005</v>
      </c>
      <c r="K32">
        <f t="shared" ref="K32:N32" si="5">K28+K18</f>
        <v>199</v>
      </c>
      <c r="L32">
        <f t="shared" si="5"/>
        <v>162</v>
      </c>
      <c r="M32">
        <f t="shared" si="5"/>
        <v>43</v>
      </c>
      <c r="N32">
        <f t="shared" si="5"/>
        <v>404</v>
      </c>
      <c r="O32" s="203">
        <f t="shared" ref="O32:O33" si="6">N32/J32</f>
        <v>0.40199004975124381</v>
      </c>
      <c r="Q32">
        <f>Q28+Q18</f>
        <v>1117</v>
      </c>
      <c r="R32">
        <f t="shared" ref="R32:U32" si="7">R28+R18</f>
        <v>262</v>
      </c>
      <c r="S32">
        <f t="shared" si="7"/>
        <v>195</v>
      </c>
      <c r="U32">
        <f t="shared" si="7"/>
        <v>457</v>
      </c>
      <c r="V32" s="203">
        <f t="shared" ref="V32:V33" si="8">U32/Q32</f>
        <v>0.40913160250671443</v>
      </c>
      <c r="X32">
        <f>X28+X18</f>
        <v>1065</v>
      </c>
      <c r="Y32">
        <f t="shared" ref="Y32" si="9">Y28+Y18</f>
        <v>264</v>
      </c>
      <c r="AB32">
        <f t="shared" ref="AB32" si="10">AB28+AB18</f>
        <v>264</v>
      </c>
      <c r="AC32" s="203">
        <f t="shared" ref="AC32:AC33" si="11">AB32/X32</f>
        <v>0.24788732394366197</v>
      </c>
    </row>
    <row r="33" spans="2:29" x14ac:dyDescent="0.2">
      <c r="B33" t="s">
        <v>99</v>
      </c>
      <c r="C33">
        <v>916</v>
      </c>
      <c r="D33">
        <v>137</v>
      </c>
      <c r="E33">
        <v>170</v>
      </c>
      <c r="F33">
        <v>72</v>
      </c>
      <c r="G33">
        <v>379</v>
      </c>
      <c r="H33" s="201">
        <f>G33/C33</f>
        <v>0.41375545851528384</v>
      </c>
      <c r="J33">
        <f>J30-J32</f>
        <v>1007</v>
      </c>
      <c r="K33">
        <f t="shared" ref="K33:N33" si="12">K30-K32</f>
        <v>193</v>
      </c>
      <c r="L33">
        <f t="shared" si="12"/>
        <v>195</v>
      </c>
      <c r="M33">
        <f t="shared" si="12"/>
        <v>58</v>
      </c>
      <c r="N33">
        <f t="shared" si="12"/>
        <v>446</v>
      </c>
      <c r="O33" s="203">
        <f t="shared" si="6"/>
        <v>0.44289970208540219</v>
      </c>
      <c r="Q33">
        <f>Q30-Q32</f>
        <v>1081</v>
      </c>
      <c r="R33">
        <f t="shared" ref="R33" si="13">R30-R32</f>
        <v>208</v>
      </c>
      <c r="S33">
        <f t="shared" ref="S33" si="14">S30-S32</f>
        <v>215</v>
      </c>
      <c r="U33">
        <f t="shared" ref="U33" si="15">U30-U32</f>
        <v>423</v>
      </c>
      <c r="V33" s="203">
        <f t="shared" si="8"/>
        <v>0.39130434782608697</v>
      </c>
      <c r="X33">
        <f>X30-X32</f>
        <v>1102</v>
      </c>
      <c r="Y33">
        <f t="shared" ref="Y33" si="16">Y30-Y32</f>
        <v>215</v>
      </c>
      <c r="AB33">
        <f t="shared" ref="AB33" si="17">AB30-AB32</f>
        <v>215</v>
      </c>
      <c r="AC33" s="203">
        <f t="shared" si="11"/>
        <v>0.19509981851179672</v>
      </c>
    </row>
    <row r="34" spans="2:29" x14ac:dyDescent="0.2">
      <c r="X34" s="82"/>
    </row>
    <row r="35" spans="2:29" x14ac:dyDescent="0.2">
      <c r="B35" s="82"/>
    </row>
    <row r="36" spans="2:29" x14ac:dyDescent="0.2">
      <c r="B36" s="82" t="s">
        <v>134</v>
      </c>
    </row>
  </sheetData>
  <mergeCells count="13">
    <mergeCell ref="K8:M8"/>
    <mergeCell ref="N8:O8"/>
    <mergeCell ref="Q8:Q9"/>
    <mergeCell ref="C8:C9"/>
    <mergeCell ref="D8:F8"/>
    <mergeCell ref="G8:H8"/>
    <mergeCell ref="J8:J9"/>
    <mergeCell ref="R8:T8"/>
    <mergeCell ref="T10:T19"/>
    <mergeCell ref="X8:X9"/>
    <mergeCell ref="Y8:AA8"/>
    <mergeCell ref="AA10:AA19"/>
    <mergeCell ref="Z10:Z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RETENTION &amp; GRADUATION</vt:lpstr>
      <vt:lpstr>FIRST YR RETENT. BY GENDER_ETH</vt:lpstr>
      <vt:lpstr>FALL TO SPRING RETENTION</vt:lpstr>
      <vt:lpstr>GRAD BY ETH_GEN AS OF SUM18</vt:lpstr>
    </vt:vector>
  </TitlesOfParts>
  <Company>UWG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 Administrator</dc:creator>
  <cp:lastModifiedBy>Windows User</cp:lastModifiedBy>
  <cp:lastPrinted>2018-08-08T13:27:58Z</cp:lastPrinted>
  <dcterms:created xsi:type="dcterms:W3CDTF">2017-05-26T16:39:24Z</dcterms:created>
  <dcterms:modified xsi:type="dcterms:W3CDTF">2019-10-24T18:24:58Z</dcterms:modified>
</cp:coreProperties>
</file>